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wnloads\Abril\"/>
    </mc:Choice>
  </mc:AlternateContent>
  <xr:revisionPtr revIDLastSave="0" documentId="13_ncr:1_{5BC61A63-C851-4BC3-A889-443B0890F3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2" r:id="rId1"/>
  </sheets>
  <externalReferences>
    <externalReference r:id="rId2"/>
  </externalReferences>
  <definedNames>
    <definedName name="_xlnm.Print_Area" localSheetId="0">Hoja1!$A$1:$H$209</definedName>
  </definedNames>
  <calcPr calcId="191029"/>
</workbook>
</file>

<file path=xl/calcChain.xml><?xml version="1.0" encoding="utf-8"?>
<calcChain xmlns="http://schemas.openxmlformats.org/spreadsheetml/2006/main">
  <c r="H8" i="2" l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F201" i="2" l="1"/>
  <c r="B4" i="2"/>
  <c r="B2" i="2"/>
  <c r="H63" i="2" l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H128" i="2" s="1"/>
  <c r="H129" i="2" s="1"/>
  <c r="H130" i="2" s="1"/>
  <c r="H131" i="2" s="1"/>
  <c r="H132" i="2" s="1"/>
  <c r="H133" i="2" s="1"/>
  <c r="H134" i="2" s="1"/>
  <c r="H135" i="2" s="1"/>
  <c r="H136" i="2" s="1"/>
  <c r="H137" i="2" s="1"/>
  <c r="H138" i="2" s="1"/>
  <c r="H139" i="2" s="1"/>
  <c r="H140" i="2" s="1"/>
  <c r="H141" i="2" s="1"/>
  <c r="H142" i="2" s="1"/>
  <c r="H143" i="2" s="1"/>
  <c r="H144" i="2" s="1"/>
  <c r="H145" i="2" s="1"/>
  <c r="H146" i="2" s="1"/>
  <c r="H147" i="2" s="1"/>
  <c r="H148" i="2" s="1"/>
  <c r="H149" i="2" s="1"/>
  <c r="H150" i="2" s="1"/>
  <c r="H151" i="2" s="1"/>
  <c r="H152" i="2" s="1"/>
  <c r="H153" i="2" s="1"/>
  <c r="H154" i="2" s="1"/>
  <c r="H155" i="2" s="1"/>
  <c r="H156" i="2" s="1"/>
  <c r="H157" i="2" s="1"/>
  <c r="H158" i="2" s="1"/>
  <c r="H159" i="2" s="1"/>
  <c r="H160" i="2" s="1"/>
  <c r="H161" i="2" s="1"/>
  <c r="H162" i="2" s="1"/>
  <c r="H163" i="2" s="1"/>
  <c r="H164" i="2" s="1"/>
  <c r="H165" i="2" s="1"/>
  <c r="H166" i="2" s="1"/>
  <c r="H167" i="2" s="1"/>
  <c r="H168" i="2" s="1"/>
  <c r="H169" i="2" s="1"/>
  <c r="H170" i="2" s="1"/>
  <c r="H171" i="2" s="1"/>
  <c r="H172" i="2" s="1"/>
  <c r="H173" i="2" s="1"/>
  <c r="H174" i="2" s="1"/>
  <c r="H175" i="2" s="1"/>
  <c r="H176" i="2" s="1"/>
  <c r="H177" i="2" s="1"/>
  <c r="H178" i="2" s="1"/>
  <c r="H179" i="2" s="1"/>
  <c r="H180" i="2" s="1"/>
  <c r="H181" i="2" s="1"/>
  <c r="H182" i="2" s="1"/>
  <c r="H183" i="2" s="1"/>
  <c r="H184" i="2" s="1"/>
  <c r="H185" i="2" s="1"/>
  <c r="H186" i="2" s="1"/>
  <c r="H187" i="2" s="1"/>
  <c r="H188" i="2" s="1"/>
  <c r="H189" i="2" s="1"/>
  <c r="H190" i="2" s="1"/>
  <c r="H191" i="2" s="1"/>
  <c r="H192" i="2" s="1"/>
  <c r="H193" i="2" s="1"/>
  <c r="H194" i="2" s="1"/>
  <c r="H195" i="2" s="1"/>
  <c r="H196" i="2" s="1"/>
  <c r="H197" i="2" s="1"/>
  <c r="H198" i="2" s="1"/>
  <c r="H199" i="2" s="1"/>
  <c r="H200" i="2" s="1"/>
  <c r="F202" i="2"/>
  <c r="F203" i="2"/>
  <c r="G201" i="2"/>
  <c r="F204" i="2" l="1"/>
  <c r="H201" i="2"/>
</calcChain>
</file>

<file path=xl/sharedStrings.xml><?xml version="1.0" encoding="utf-8"?>
<sst xmlns="http://schemas.openxmlformats.org/spreadsheetml/2006/main" count="249" uniqueCount="196">
  <si>
    <t>SERVICIO NACIONAL DE SALUD</t>
  </si>
  <si>
    <t>LIBRO DE BANCO</t>
  </si>
  <si>
    <t>FECHA</t>
  </si>
  <si>
    <t>No. CHEQUE/TRANSACION NO.</t>
  </si>
  <si>
    <t xml:space="preserve">BENEFICIARIO </t>
  </si>
  <si>
    <t>CONCEPTO</t>
  </si>
  <si>
    <t>DEBITO</t>
  </si>
  <si>
    <t>CREDITO</t>
  </si>
  <si>
    <t>BALANCE</t>
  </si>
  <si>
    <t>BALANCE AL PRIMER DIA DEL MES</t>
  </si>
  <si>
    <t>INGRESOS DEL MES</t>
  </si>
  <si>
    <t>Preparado Por</t>
  </si>
  <si>
    <t>BALANCE AL FINALIZAR EL MES</t>
  </si>
  <si>
    <t>Contadora</t>
  </si>
  <si>
    <t>ESTADO DEL BANCO</t>
  </si>
  <si>
    <t>RECLAMO ARS</t>
  </si>
  <si>
    <t>AGUASVIVAS SRL</t>
  </si>
  <si>
    <t>CK</t>
  </si>
  <si>
    <t>45240000038</t>
  </si>
  <si>
    <t>BANRESERVAS</t>
  </si>
  <si>
    <t>COMISIONES BANCARIAS</t>
  </si>
  <si>
    <t>Licda. Margarita Bautista</t>
  </si>
  <si>
    <t>DEL 1 AL 30 DE ABRIL 2026</t>
  </si>
  <si>
    <t>BALANCE AL 1 DE ABRIL 2026</t>
  </si>
  <si>
    <t>DEPOSITO DE ODONTOLOGIA DEL #13455 AL 13465</t>
  </si>
  <si>
    <t>42169933136</t>
  </si>
  <si>
    <t xml:space="preserve">DEPOSITO DE ARS </t>
  </si>
  <si>
    <t>42171541378</t>
  </si>
  <si>
    <t>ALTICE DOMINICANA S.A</t>
  </si>
  <si>
    <t xml:space="preserve">PAGO DE SERVICIOS DE INTERNET </t>
  </si>
  <si>
    <t>42174556929</t>
  </si>
  <si>
    <t xml:space="preserve">LUZ ESTHER BATISTA PEREZ </t>
  </si>
  <si>
    <t xml:space="preserve">PAGO DE MATERIAL DE HIGIENE Y LIMPIEZA </t>
  </si>
  <si>
    <t>4524000000002</t>
  </si>
  <si>
    <t>DEPOSITO DE ARS SENASA CONTRIBUTIVO</t>
  </si>
  <si>
    <t xml:space="preserve">DEPOSITO DE ARS CONTRIBUTIVO </t>
  </si>
  <si>
    <t>4524000000004</t>
  </si>
  <si>
    <t>452400055835</t>
  </si>
  <si>
    <t xml:space="preserve">DEPOSITO DE ARS SIGMA </t>
  </si>
  <si>
    <t>452400055836</t>
  </si>
  <si>
    <t xml:space="preserve">DEPOSITO DE ARS SIGMMA </t>
  </si>
  <si>
    <t>452400000001</t>
  </si>
  <si>
    <t xml:space="preserve">DEVOLUCION ESTAFA </t>
  </si>
  <si>
    <t>452400000002</t>
  </si>
  <si>
    <t>452400000003</t>
  </si>
  <si>
    <t>452400000004</t>
  </si>
  <si>
    <t>3290010236</t>
  </si>
  <si>
    <t>DEPOSITO DE ODONTOLOGIA DEL #13466 AL 13481</t>
  </si>
  <si>
    <t>42194313838</t>
  </si>
  <si>
    <t xml:space="preserve">MEDOXIGAS ALC, SRL </t>
  </si>
  <si>
    <t xml:space="preserve">PAGO DE OXIGENO MEDICO, FLETE Y RENTA </t>
  </si>
  <si>
    <t>42205661222</t>
  </si>
  <si>
    <t xml:space="preserve">RAFA ELECTROFACIL SRL </t>
  </si>
  <si>
    <t xml:space="preserve">PAGO DE NEVERA </t>
  </si>
  <si>
    <t>42205696532</t>
  </si>
  <si>
    <t xml:space="preserve">EMPRESAS MILTIN </t>
  </si>
  <si>
    <t xml:space="preserve">PAGO DE COMBUSTIBLE </t>
  </si>
  <si>
    <t>3640020184</t>
  </si>
  <si>
    <t xml:space="preserve">DEPOSITO DE PACIENTE EXTRANJEROS </t>
  </si>
  <si>
    <t xml:space="preserve">DEPOSITO PACIENTE EXTRANJEROS </t>
  </si>
  <si>
    <t>3290010327</t>
  </si>
  <si>
    <t>DEPOSITO DE ODONTOLOGIA DEL #13482 AL 13492</t>
  </si>
  <si>
    <t>DEPOSITO DE ODONTOLOGIA DEL #13482 ALO 13492</t>
  </si>
  <si>
    <t>42208547550</t>
  </si>
  <si>
    <t xml:space="preserve">COLECTOR DE IMPUESTOS INTERNO MES DE FEBRERO </t>
  </si>
  <si>
    <t xml:space="preserve">PAGO DE COLECTOR DE IMPUESTOS INTERNO FEBRERO </t>
  </si>
  <si>
    <t>42208594759</t>
  </si>
  <si>
    <t xml:space="preserve">COLECTOR DE IMPUESTOS INTERNO MES DE MARZO </t>
  </si>
  <si>
    <t>PAGO DE COLECTOR DE IMPUESTOS INTERNO MARZO</t>
  </si>
  <si>
    <t>42213394577</t>
  </si>
  <si>
    <t xml:space="preserve">SUPLIDORA MESARA, SRL </t>
  </si>
  <si>
    <t xml:space="preserve">PAGO DE ALIMENTOS </t>
  </si>
  <si>
    <t>45240000104</t>
  </si>
  <si>
    <t xml:space="preserve">DEPOSITO DE ARS SUBSIDIADO </t>
  </si>
  <si>
    <t xml:space="preserve">DEPOSITO DE ARS SENASA SUBSIDIADO </t>
  </si>
  <si>
    <t xml:space="preserve">DEPOSITO DE ARS RENACER </t>
  </si>
  <si>
    <t>3290080346</t>
  </si>
  <si>
    <t>DEPOSITO DE PACIENTES EXTRANJEROS</t>
  </si>
  <si>
    <t>3290080349</t>
  </si>
  <si>
    <t>DEPOSITO DE ODONTOLOGIA DEL #13943 AL 13500</t>
  </si>
  <si>
    <t xml:space="preserve">DEPOSITO DE ARS SENASA CONTRIBUTIVO </t>
  </si>
  <si>
    <t>45240000003</t>
  </si>
  <si>
    <t>3200450077</t>
  </si>
  <si>
    <t xml:space="preserve">DEPOSITO DE PACIENTES EXTRANJEROS </t>
  </si>
  <si>
    <t xml:space="preserve">DEPOSITO DE PACIENTES EXTRAJEROS </t>
  </si>
  <si>
    <t>42236794066</t>
  </si>
  <si>
    <t xml:space="preserve">FIS SOLUCIONES SRL </t>
  </si>
  <si>
    <t xml:space="preserve">PAGO DE MATERIALES DE OFICINA </t>
  </si>
  <si>
    <t>42236846751</t>
  </si>
  <si>
    <t xml:space="preserve">IMPRESORA KR, SRL </t>
  </si>
  <si>
    <t xml:space="preserve">PAGO DE IMPRESOS Y ENCUADERNADOS </t>
  </si>
  <si>
    <t>42236903126</t>
  </si>
  <si>
    <t xml:space="preserve">PAGO DE MATERIALES DE LIMPIEZA </t>
  </si>
  <si>
    <t>42236948939</t>
  </si>
  <si>
    <t xml:space="preserve">IMPRENTA Y MULTISERVICIOS R Y V SRL </t>
  </si>
  <si>
    <t>42236990841</t>
  </si>
  <si>
    <t xml:space="preserve">PAGO DE MATERIALES DE OXIGENO </t>
  </si>
  <si>
    <t>42237049467</t>
  </si>
  <si>
    <t xml:space="preserve">CEM CARIBBEAN EQUIPEMENT MEDICAL </t>
  </si>
  <si>
    <t xml:space="preserve">PAGO DE REACTIVOS </t>
  </si>
  <si>
    <t>42237081039</t>
  </si>
  <si>
    <t xml:space="preserve">CLINIMED </t>
  </si>
  <si>
    <t>PAGO DE MATERIAL MEDICO</t>
  </si>
  <si>
    <t>42237285640</t>
  </si>
  <si>
    <t xml:space="preserve">MULTISERVI WVR SRL </t>
  </si>
  <si>
    <t xml:space="preserve">PAGO DE MOTOR PARA LA AMBULANCIA </t>
  </si>
  <si>
    <t>45240000057717</t>
  </si>
  <si>
    <t xml:space="preserve">DEPOSITO DE ARS UNIVERSAL </t>
  </si>
  <si>
    <t xml:space="preserve">PAGO DE ARS UNIVERSAL </t>
  </si>
  <si>
    <t>42243760128</t>
  </si>
  <si>
    <t>DEPOSITO DE ODONTOLOGIA DEL #13501 AL 13508</t>
  </si>
  <si>
    <t xml:space="preserve">PINMAPLUS SRL </t>
  </si>
  <si>
    <t xml:space="preserve">PAGO DE AIRE </t>
  </si>
  <si>
    <t>42243795741</t>
  </si>
  <si>
    <t xml:space="preserve">VANGUARDIA SALUD, SRL </t>
  </si>
  <si>
    <t xml:space="preserve">PAGO DE MATERIAL MEDICO </t>
  </si>
  <si>
    <t>42243837266</t>
  </si>
  <si>
    <t xml:space="preserve">DOOSPHARMA, SRL </t>
  </si>
  <si>
    <t xml:space="preserve">PAGO DE MEDICAMENTOS Y MATERIAL MEDICO </t>
  </si>
  <si>
    <t>42243868742</t>
  </si>
  <si>
    <t xml:space="preserve">LIRIANO NUEZ COMERCIAL SRL </t>
  </si>
  <si>
    <t>42243911312</t>
  </si>
  <si>
    <t xml:space="preserve">BARUC PHARMA, SRL </t>
  </si>
  <si>
    <t>42243937243</t>
  </si>
  <si>
    <t>SUPLIMED SRL</t>
  </si>
  <si>
    <t>42244095025</t>
  </si>
  <si>
    <t>BIO WINS SRL</t>
  </si>
  <si>
    <t>PAGO DE SANGRE DE CARNERO</t>
  </si>
  <si>
    <t>42244129042</t>
  </si>
  <si>
    <t>ALTICE DOMINICANA SA</t>
  </si>
  <si>
    <t>PAGO DE SERVICIOS DE FLOTA</t>
  </si>
  <si>
    <t>42244212484</t>
  </si>
  <si>
    <t xml:space="preserve">PLANET MEDICAL SERVICES </t>
  </si>
  <si>
    <t xml:space="preserve">PAGO DE SERVIOS DE REPARACION </t>
  </si>
  <si>
    <t>42244301735</t>
  </si>
  <si>
    <t>TECNIMEDICA SRL</t>
  </si>
  <si>
    <t>PAGO DE SUMINISTRO DE RESPUESTO DE MAQ. DE ANESTESIA</t>
  </si>
  <si>
    <t>42244466183</t>
  </si>
  <si>
    <t>SEAN DOMINICAN SRL</t>
  </si>
  <si>
    <t xml:space="preserve">PAGO DE MEDICAMENTOS </t>
  </si>
  <si>
    <t>452400003</t>
  </si>
  <si>
    <t>452400007</t>
  </si>
  <si>
    <t>42251436497</t>
  </si>
  <si>
    <t>MORAMI SRL</t>
  </si>
  <si>
    <t>422519092026</t>
  </si>
  <si>
    <t>CLARO</t>
  </si>
  <si>
    <t>PAGO DE SERVICIOS DE LINEA TELEFONICA</t>
  </si>
  <si>
    <t>42251935039</t>
  </si>
  <si>
    <t>42251960830</t>
  </si>
  <si>
    <t>42252026545</t>
  </si>
  <si>
    <t>PAGO SERVICIOS DE FLOTA</t>
  </si>
  <si>
    <t>45240000002</t>
  </si>
  <si>
    <t>42258601391</t>
  </si>
  <si>
    <t>INAPA</t>
  </si>
  <si>
    <t>SALDO  AGUA POTABLE</t>
  </si>
  <si>
    <t>452400000851</t>
  </si>
  <si>
    <t>INCENTIVO INDIDUALES</t>
  </si>
  <si>
    <t>PAGO MASIVO DE INCENTIVO</t>
  </si>
  <si>
    <t>452400000009</t>
  </si>
  <si>
    <t>PAGO MASIVO DE INCENTIVO RECHAZADOS</t>
  </si>
  <si>
    <t>3640040591</t>
  </si>
  <si>
    <t>EXTRANJEROS</t>
  </si>
  <si>
    <t>FACTURA EXTRANJEROS</t>
  </si>
  <si>
    <t>3640040594</t>
  </si>
  <si>
    <t>ODOTOLOGIA FACTURADO</t>
  </si>
  <si>
    <t>ODOTOLOGIA FACT. 13509 AL 13520</t>
  </si>
  <si>
    <t>3200120017</t>
  </si>
  <si>
    <t>42285052958</t>
  </si>
  <si>
    <t xml:space="preserve">PAGO SERV. DE MANT. DE TOMOGRAFO </t>
  </si>
  <si>
    <t>422924462991</t>
  </si>
  <si>
    <t>EDWAR MENDEZ MORETA</t>
  </si>
  <si>
    <t>PAGO DE FLETE DE MEDICAMNETOS</t>
  </si>
  <si>
    <t>DEPOSITO DE ARS APS</t>
  </si>
  <si>
    <t>ODONTOLOGIA FACT. 13521-13527</t>
  </si>
  <si>
    <t>42294160017</t>
  </si>
  <si>
    <t>NUMO GROUP SRL</t>
  </si>
  <si>
    <t>42294189733</t>
  </si>
  <si>
    <t>TERRAFARMA</t>
  </si>
  <si>
    <t>PADO DE MEDICAMENTOS</t>
  </si>
  <si>
    <t>42294261959</t>
  </si>
  <si>
    <t>PAGO DE TOMA DE MUETRA</t>
  </si>
  <si>
    <t>452400000010</t>
  </si>
  <si>
    <t>DEPOSITO ARS FUTURO</t>
  </si>
  <si>
    <t>42300943975</t>
  </si>
  <si>
    <t>CASA YENNY</t>
  </si>
  <si>
    <t>42301010074</t>
  </si>
  <si>
    <t>PAGO DE GAS GLP</t>
  </si>
  <si>
    <t>42301076541</t>
  </si>
  <si>
    <t xml:space="preserve">DUMAS PHARMACEUTICALS </t>
  </si>
  <si>
    <t>PAGO DE MATERIALES MEDICOS</t>
  </si>
  <si>
    <t>42301883416</t>
  </si>
  <si>
    <t>SERVICIOS E INSTACIONES TECNICAS</t>
  </si>
  <si>
    <t>PAGO MANT. DE ASENSOR</t>
  </si>
  <si>
    <t>42302064045</t>
  </si>
  <si>
    <t>LIK DICOM SRL</t>
  </si>
  <si>
    <t>PAGO DE SISTEMA RADIOGRAFIA Y MAMOGRAFIA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</si>
</sst>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6" tint="-0.499984740745262"/>
      <name val="Arial"/>
      <family val="2"/>
    </font>
    <font>
      <b/>
      <sz val="18"/>
      <name val="Tahoma"/>
      <family val="2"/>
    </font>
    <font>
      <b/>
      <sz val="14"/>
      <name val="Segoe UI"/>
      <family val="2"/>
    </font>
    <font>
      <b/>
      <sz val="8"/>
      <color theme="9" tint="0.39997558519241921"/>
      <name val="Arial"/>
      <family val="2"/>
    </font>
    <font>
      <b/>
      <sz val="12"/>
      <color theme="2" tint="-0.89999084444715716"/>
      <name val="Arial"/>
      <family val="2"/>
    </font>
    <font>
      <b/>
      <sz val="12"/>
      <color theme="1" tint="4.9989318521683403E-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 applyFont="1" applyAlignment="1">
      <alignment horizontal="right"/>
    </xf>
    <xf numFmtId="1" fontId="9" fillId="0" borderId="0" xfId="1" applyNumberFormat="1" applyFont="1" applyAlignment="1">
      <alignment horizontal="right"/>
    </xf>
    <xf numFmtId="0" fontId="10" fillId="3" borderId="1" xfId="1" applyFont="1" applyFill="1" applyBorder="1"/>
    <xf numFmtId="0" fontId="10" fillId="3" borderId="1" xfId="1" applyFont="1" applyFill="1" applyBorder="1" applyAlignment="1">
      <alignment horizontal="left" wrapText="1"/>
    </xf>
    <xf numFmtId="1" fontId="10" fillId="3" borderId="1" xfId="1" applyNumberFormat="1" applyFont="1" applyFill="1" applyBorder="1" applyAlignment="1">
      <alignment horizontal="center" wrapText="1"/>
    </xf>
    <xf numFmtId="0" fontId="9" fillId="0" borderId="0" xfId="1" applyFont="1"/>
    <xf numFmtId="0" fontId="9" fillId="0" borderId="0" xfId="1" applyFont="1" applyAlignment="1">
      <alignment horizontal="left" wrapText="1"/>
    </xf>
    <xf numFmtId="1" fontId="11" fillId="4" borderId="1" xfId="1" applyNumberFormat="1" applyFont="1" applyFill="1" applyBorder="1" applyAlignment="1">
      <alignment horizontal="center"/>
    </xf>
    <xf numFmtId="1" fontId="12" fillId="0" borderId="0" xfId="1" applyNumberFormat="1" applyFont="1" applyAlignment="1">
      <alignment wrapText="1"/>
    </xf>
    <xf numFmtId="1" fontId="11" fillId="4" borderId="3" xfId="1" applyNumberFormat="1" applyFont="1" applyFill="1" applyBorder="1" applyAlignment="1">
      <alignment horizontal="center"/>
    </xf>
    <xf numFmtId="1" fontId="13" fillId="0" borderId="0" xfId="1" applyNumberFormat="1" applyFont="1" applyAlignment="1">
      <alignment wrapText="1"/>
    </xf>
    <xf numFmtId="1" fontId="9" fillId="0" borderId="0" xfId="1" applyNumberFormat="1" applyFont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vertical="center"/>
    </xf>
    <xf numFmtId="14" fontId="8" fillId="0" borderId="1" xfId="1" applyNumberFormat="1" applyFont="1" applyBorder="1" applyAlignment="1">
      <alignment horizontal="left" vertical="center" wrapText="1"/>
    </xf>
    <xf numFmtId="1" fontId="8" fillId="0" borderId="1" xfId="1" applyNumberFormat="1" applyFont="1" applyBorder="1" applyAlignment="1">
      <alignment horizontal="left" vertical="center" wrapText="1"/>
    </xf>
    <xf numFmtId="2" fontId="8" fillId="0" borderId="1" xfId="1" applyNumberFormat="1" applyFont="1" applyBorder="1" applyAlignment="1">
      <alignment horizontal="left" vertical="center" wrapText="1"/>
    </xf>
    <xf numFmtId="1" fontId="9" fillId="0" borderId="0" xfId="1" applyNumberFormat="1" applyFont="1" applyAlignment="1">
      <alignment horizontal="right" vertical="center"/>
    </xf>
    <xf numFmtId="14" fontId="8" fillId="0" borderId="1" xfId="1" applyNumberFormat="1" applyFont="1" applyBorder="1" applyAlignment="1">
      <alignment horizontal="left" wrapText="1"/>
    </xf>
    <xf numFmtId="1" fontId="8" fillId="0" borderId="1" xfId="1" applyNumberFormat="1" applyFont="1" applyBorder="1" applyAlignment="1">
      <alignment horizontal="left" wrapText="1"/>
    </xf>
    <xf numFmtId="2" fontId="8" fillId="0" borderId="1" xfId="1" applyNumberFormat="1" applyFont="1" applyBorder="1" applyAlignment="1">
      <alignment horizontal="left" wrapText="1"/>
    </xf>
    <xf numFmtId="43" fontId="6" fillId="3" borderId="1" xfId="3" applyFont="1" applyFill="1" applyBorder="1" applyAlignment="1">
      <alignment horizontal="center" vertical="center" wrapText="1"/>
    </xf>
    <xf numFmtId="43" fontId="7" fillId="3" borderId="1" xfId="3" applyFont="1" applyFill="1" applyBorder="1" applyAlignment="1">
      <alignment horizontal="center" vertical="center" wrapText="1"/>
    </xf>
    <xf numFmtId="43" fontId="8" fillId="0" borderId="1" xfId="3" applyFont="1" applyBorder="1" applyAlignment="1">
      <alignment horizontal="center" vertical="center" wrapText="1"/>
    </xf>
    <xf numFmtId="43" fontId="8" fillId="0" borderId="1" xfId="3" applyFont="1" applyFill="1" applyBorder="1" applyAlignment="1">
      <alignment horizontal="right" vertical="center" wrapText="1"/>
    </xf>
    <xf numFmtId="43" fontId="10" fillId="3" borderId="1" xfId="3" applyFont="1" applyFill="1" applyBorder="1" applyAlignment="1">
      <alignment horizontal="center" wrapText="1"/>
    </xf>
    <xf numFmtId="43" fontId="11" fillId="4" borderId="1" xfId="3" applyFont="1" applyFill="1" applyBorder="1" applyAlignment="1">
      <alignment horizontal="center"/>
    </xf>
    <xf numFmtId="43" fontId="9" fillId="0" borderId="0" xfId="3" applyFont="1" applyFill="1" applyBorder="1" applyAlignment="1">
      <alignment horizontal="right"/>
    </xf>
    <xf numFmtId="43" fontId="9" fillId="0" borderId="0" xfId="3" applyFont="1" applyAlignment="1">
      <alignment horizontal="center"/>
    </xf>
    <xf numFmtId="43" fontId="0" fillId="0" borderId="0" xfId="3" applyFont="1"/>
    <xf numFmtId="43" fontId="8" fillId="0" borderId="1" xfId="3" applyFont="1" applyBorder="1" applyAlignment="1">
      <alignment horizontal="center" wrapText="1"/>
    </xf>
    <xf numFmtId="43" fontId="8" fillId="0" borderId="1" xfId="3" applyFont="1" applyFill="1" applyBorder="1" applyAlignment="1">
      <alignment horizontal="right" wrapText="1"/>
    </xf>
    <xf numFmtId="43" fontId="10" fillId="3" borderId="1" xfId="3" applyFont="1" applyFill="1" applyBorder="1" applyAlignment="1">
      <alignment horizontal="right" wrapText="1"/>
    </xf>
    <xf numFmtId="43" fontId="8" fillId="0" borderId="1" xfId="3" applyFont="1" applyFill="1" applyBorder="1" applyAlignment="1" applyProtection="1">
      <alignment horizontal="right" wrapText="1"/>
      <protection locked="0"/>
    </xf>
    <xf numFmtId="1" fontId="13" fillId="0" borderId="0" xfId="1" applyNumberFormat="1" applyFont="1" applyAlignment="1">
      <alignment horizontal="center" wrapText="1"/>
    </xf>
    <xf numFmtId="1" fontId="12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1" fontId="4" fillId="0" borderId="0" xfId="1" applyNumberFormat="1" applyFont="1" applyAlignment="1">
      <alignment horizontal="center" wrapText="1"/>
    </xf>
    <xf numFmtId="1" fontId="12" fillId="0" borderId="2" xfId="1" applyNumberFormat="1" applyFont="1" applyBorder="1" applyAlignment="1">
      <alignment horizontal="center" wrapText="1"/>
    </xf>
  </cellXfs>
  <cellStyles count="4">
    <cellStyle name="Millares" xfId="3" builtinId="3"/>
    <cellStyle name="Millares 4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0</xdr:row>
      <xdr:rowOff>19050</xdr:rowOff>
    </xdr:from>
    <xdr:to>
      <xdr:col>3</xdr:col>
      <xdr:colOff>825500</xdr:colOff>
      <xdr:row>3</xdr:row>
      <xdr:rowOff>240506</xdr:rowOff>
    </xdr:to>
    <xdr:pic>
      <xdr:nvPicPr>
        <xdr:cNvPr id="2" name="Imagen 2" descr="C:\Users\Asistdirector1\Desktop\logo el valle png\logo srs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350" y="19050"/>
          <a:ext cx="2546350" cy="1046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1104900</xdr:colOff>
      <xdr:row>0</xdr:row>
      <xdr:rowOff>0</xdr:rowOff>
    </xdr:from>
    <xdr:to>
      <xdr:col>7</xdr:col>
      <xdr:colOff>1213908</xdr:colOff>
      <xdr:row>4</xdr:row>
      <xdr:rowOff>196056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26035" b="24283"/>
        <a:stretch>
          <a:fillRect/>
        </a:stretch>
      </xdr:blipFill>
      <xdr:spPr>
        <a:xfrm>
          <a:off x="8429625" y="0"/>
          <a:ext cx="2395008" cy="12819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ca/OneDrive/Desktop/HOSIPTAL/SRS%20EL%20VALLE%20MODULO%20DE%20CONTABILIDAD%202022%20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HEQUE-TRANSF ENERO"/>
      <sheetName val="CHEQUE-TRANSF FEBRERO"/>
      <sheetName val="CHEQUE-TRANSF MARZO"/>
      <sheetName val="CHEQUE-TRANSF ABRIL"/>
      <sheetName val="CHEQUE-TRANSF MAYO"/>
      <sheetName val="CHEQUE-TRANSF JUNIO"/>
      <sheetName val="CHEQUE-TRANSF JULIO"/>
      <sheetName val="CHEQUE-TRANSF AGOSTO"/>
      <sheetName val="CHEQUE-TRANSF SEPTIEMBRE"/>
      <sheetName val="CHEQUE-TRANSF OCTUBRE"/>
      <sheetName val="CHEQUE-TRANSF NOVIEMBRE"/>
      <sheetName val="CHEQUE-TRANSF DICIEMBRE"/>
      <sheetName val="(VS)LIBRO BANCO ENERO"/>
      <sheetName val="(VS)LIBRO BANCO FEBRERO"/>
      <sheetName val="(VS)LIBRO BANCO MARZO"/>
      <sheetName val="(VS)LIBRO BANCO ABRIL"/>
      <sheetName val="(VS)LIBRO BANCO MAYO"/>
      <sheetName val="(VS)LIBRO BANCO JUNIO"/>
      <sheetName val="(VS)LIBRO BANCO JULIO"/>
      <sheetName val="(VS)LIBRO BANCO AGOSTO"/>
      <sheetName val="(VS)LIBRO BANCO SEPTIEMBRE"/>
      <sheetName val="(VS)LIBRO BANCO OCTUBRE"/>
      <sheetName val="(VS)LIBRO BANCO NOVIEMBRE"/>
      <sheetName val="(VS)LIBRO BANCO DICIEMBRE"/>
      <sheetName val="ORDEN DE COMPRA ENERO"/>
      <sheetName val="ORDEN DE COMPRA FEBRERO "/>
      <sheetName val="ORDEN DE COMPRA MARZO "/>
      <sheetName val="ORDEN DE COMPRA ABRIL"/>
      <sheetName val="ORDEN DE COMPRA MAYO"/>
      <sheetName val="ORDEN DE COMPRA JUNIO"/>
      <sheetName val="ORDEN DE COMPRA JULIO"/>
      <sheetName val="ORDEN DE COMPRA AGOSTO"/>
      <sheetName val="ORDEN DE COMPRA SEPTIEMBRE"/>
      <sheetName val="ORDEN DE COMPRA OCTUBRE"/>
      <sheetName val="ORDEN DE COMPRA NOVIEMBRE"/>
      <sheetName val="ORDEN DE COMPRA DICIEMBRE"/>
      <sheetName val="CUENTA T ENERO"/>
      <sheetName val="CUENTA T FEBRERO"/>
      <sheetName val="CUENTA T MARZO"/>
      <sheetName val="CUENTA T ABRIL"/>
      <sheetName val="CUENTA T MAYO"/>
      <sheetName val="CUENTA T JUNIO"/>
      <sheetName val="CUENTA T JULIO"/>
      <sheetName val="CUENTA T AGOSTO"/>
      <sheetName val="CUENTA T SEPTIEMBRE"/>
      <sheetName val="CUENTA T OCTUBRE"/>
      <sheetName val="CUENTA T NOVIEMBRE"/>
      <sheetName val="CUENTA T DICIEMBRE"/>
      <sheetName val="CONSOLIDADO ENERO"/>
      <sheetName val="CONSOLIDADO FEBRERO"/>
      <sheetName val="CONSOLIDADO MARZO"/>
      <sheetName val="PRIMER TRIMESTRE"/>
      <sheetName val="CONSOLIDADO ABRIL"/>
      <sheetName val="CONSOLIDADO MAYO"/>
      <sheetName val="CONSOLIDADO JUNIO"/>
      <sheetName val="SEGUNDO TRIMESTRE "/>
      <sheetName val="CONSOLIDADO JULIO"/>
      <sheetName val="CONSOLIDADO AGOSTO"/>
      <sheetName val="CONSOLIDADO SEPTIEMBRE"/>
      <sheetName val="TERCER TRIMESTRE  "/>
      <sheetName val="CONSOLIDADO OCTUBRE"/>
      <sheetName val="CONSOLIDADO NOVIEMBRE"/>
      <sheetName val="CONSOLIDADO DICIEMBRE"/>
      <sheetName val="CUARTO TRIMESTRE "/>
      <sheetName val="CONSOLIDADO ANUAL"/>
      <sheetName val="INGRESO POR ARS"/>
      <sheetName val="GLOSA VENTA SERVICIOS"/>
      <sheetName val="EJEC PRESUPUESTARIA POR MES"/>
      <sheetName val="RESUMEN EJECUSION TRIMESTRAL"/>
      <sheetName val="CB ENERO"/>
      <sheetName val="CB FEBRERO "/>
      <sheetName val="CB MARZO"/>
      <sheetName val="CB ABRIL"/>
      <sheetName val="CB MAYO"/>
      <sheetName val="CB JUNIO"/>
      <sheetName val="CB JULIO"/>
      <sheetName val="CB AGOSTO"/>
      <sheetName val="CB SEPTIEMBRE"/>
      <sheetName val="CB OCTUBRE"/>
      <sheetName val="CB NOVIEMBRE"/>
      <sheetName val="CB DICIEMBRE"/>
      <sheetName val="TRANSITO CHEQUE-TRANSF ENERO"/>
      <sheetName val="TRANSITO CHEQUE-TRANSF FEBRERO"/>
      <sheetName val="TRANSITO CHEQUE-TRANSF MARZO"/>
      <sheetName val="TRANSITO CHEQUE-TRANSF ABRIL"/>
      <sheetName val="TRANSITO CHEQUE-TRANSF MAYO"/>
      <sheetName val="TRANSITO CHEQUE-TRANSF JUNIO"/>
      <sheetName val="TRANSITO CHEQUE-TRANSF JULIO"/>
      <sheetName val="TRANSITO CHEQUE-TRANSF AGOSTO"/>
      <sheetName val="TRANSITO CHEQUE-TRANSF SEPT"/>
      <sheetName val="TRANSITO CHEQUE-TRANSF OCTUBRE"/>
      <sheetName val="TRANSITO CHEQUE-TRANSF NOV"/>
      <sheetName val="TRANSITO CHEQUE-TRANSF DIC"/>
    </sheetNames>
    <sheetDataSet>
      <sheetData sheetId="0">
        <row r="11">
          <cell r="A11" t="str">
            <v>SERVICIO REGIONAL  DE SALUD VI EL VALLE</v>
          </cell>
        </row>
        <row r="14">
          <cell r="A14" t="str">
            <v>BANCO DE RESERVAS CUENTA VENTA DE SERVICIOS (100-202864-4)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7"/>
  <sheetViews>
    <sheetView tabSelected="1" view="pageBreakPreview" topLeftCell="B1" zoomScaleSheetLayoutView="100" workbookViewId="0">
      <selection activeCell="I5" sqref="I5"/>
    </sheetView>
  </sheetViews>
  <sheetFormatPr baseColWidth="10" defaultRowHeight="15" x14ac:dyDescent="0.25"/>
  <cols>
    <col min="1" max="1" width="0" hidden="1" customWidth="1"/>
    <col min="2" max="2" width="11.140625" bestFit="1" customWidth="1"/>
    <col min="3" max="3" width="17.85546875" customWidth="1"/>
    <col min="4" max="4" width="40.5703125" customWidth="1"/>
    <col min="5" max="5" width="40.28515625" customWidth="1"/>
    <col min="6" max="6" width="16.7109375" style="33" bestFit="1" customWidth="1"/>
    <col min="7" max="7" width="17.5703125" style="33" bestFit="1" customWidth="1"/>
    <col min="8" max="8" width="19.28515625" style="33" customWidth="1"/>
  </cols>
  <sheetData>
    <row r="1" spans="1:8" ht="22.5" x14ac:dyDescent="0.3">
      <c r="A1" s="1"/>
      <c r="B1" s="40" t="s">
        <v>0</v>
      </c>
      <c r="C1" s="40"/>
      <c r="D1" s="40"/>
      <c r="E1" s="40"/>
      <c r="F1" s="40"/>
      <c r="G1" s="40"/>
      <c r="H1" s="40"/>
    </row>
    <row r="2" spans="1:8" ht="22.5" x14ac:dyDescent="0.3">
      <c r="A2" s="1"/>
      <c r="B2" s="40" t="str">
        <f>[1]PORTADA!A11</f>
        <v>SERVICIO REGIONAL  DE SALUD VI EL VALLE</v>
      </c>
      <c r="C2" s="40"/>
      <c r="D2" s="40"/>
      <c r="E2" s="40"/>
      <c r="F2" s="40"/>
      <c r="G2" s="40"/>
      <c r="H2" s="40"/>
    </row>
    <row r="3" spans="1:8" ht="20.25" x14ac:dyDescent="0.35">
      <c r="A3" s="41" t="s">
        <v>1</v>
      </c>
      <c r="B3" s="41"/>
      <c r="C3" s="41"/>
      <c r="D3" s="41"/>
      <c r="E3" s="41"/>
      <c r="F3" s="41"/>
      <c r="G3" s="41"/>
      <c r="H3" s="41"/>
    </row>
    <row r="4" spans="1:8" ht="20.25" x14ac:dyDescent="0.35">
      <c r="A4" s="16"/>
      <c r="B4" s="42" t="str">
        <f>[1]PORTADA!A14</f>
        <v>BANCO DE RESERVAS CUENTA VENTA DE SERVICIOS (100-202864-4)</v>
      </c>
      <c r="C4" s="42"/>
      <c r="D4" s="42"/>
      <c r="E4" s="42"/>
      <c r="F4" s="42"/>
      <c r="G4" s="42"/>
      <c r="H4" s="42"/>
    </row>
    <row r="5" spans="1:8" ht="20.25" x14ac:dyDescent="0.35">
      <c r="A5" s="1"/>
      <c r="B5" s="43" t="s">
        <v>22</v>
      </c>
      <c r="C5" s="41"/>
      <c r="D5" s="41"/>
      <c r="E5" s="41"/>
      <c r="F5" s="41"/>
      <c r="G5" s="41"/>
      <c r="H5" s="41"/>
    </row>
    <row r="6" spans="1:8" s="15" customFormat="1" ht="47.25" x14ac:dyDescent="0.25">
      <c r="A6" s="13"/>
      <c r="B6" s="14" t="s">
        <v>2</v>
      </c>
      <c r="C6" s="14" t="s">
        <v>3</v>
      </c>
      <c r="D6" s="14" t="s">
        <v>4</v>
      </c>
      <c r="E6" s="14" t="s">
        <v>5</v>
      </c>
      <c r="F6" s="25" t="s">
        <v>6</v>
      </c>
      <c r="G6" s="26" t="s">
        <v>7</v>
      </c>
      <c r="H6" s="25" t="s">
        <v>8</v>
      </c>
    </row>
    <row r="7" spans="1:8" s="15" customFormat="1" x14ac:dyDescent="0.2">
      <c r="A7" s="17"/>
      <c r="B7" s="22"/>
      <c r="C7" s="23"/>
      <c r="D7" s="24" t="s">
        <v>14</v>
      </c>
      <c r="E7" s="23" t="s">
        <v>23</v>
      </c>
      <c r="F7" s="34"/>
      <c r="G7" s="35"/>
      <c r="H7" s="37">
        <v>6543437.1900000013</v>
      </c>
    </row>
    <row r="8" spans="1:8" s="15" customFormat="1" ht="30" x14ac:dyDescent="0.2">
      <c r="A8" s="17"/>
      <c r="B8" s="22">
        <v>46120</v>
      </c>
      <c r="C8" s="23">
        <v>3640080131</v>
      </c>
      <c r="D8" s="24" t="s">
        <v>24</v>
      </c>
      <c r="E8" s="23" t="s">
        <v>24</v>
      </c>
      <c r="F8" s="34">
        <v>4200</v>
      </c>
      <c r="G8" s="35">
        <v>0</v>
      </c>
      <c r="H8" s="35">
        <f>+H7+F8-G8</f>
        <v>6547637.1900000013</v>
      </c>
    </row>
    <row r="9" spans="1:8" s="15" customFormat="1" x14ac:dyDescent="0.2">
      <c r="A9" s="17"/>
      <c r="B9" s="22">
        <v>46120</v>
      </c>
      <c r="C9" s="23" t="s">
        <v>25</v>
      </c>
      <c r="D9" s="24" t="s">
        <v>26</v>
      </c>
      <c r="E9" s="23" t="s">
        <v>26</v>
      </c>
      <c r="F9" s="34">
        <v>39762.74</v>
      </c>
      <c r="G9" s="35">
        <v>0</v>
      </c>
      <c r="H9" s="35">
        <f t="shared" ref="H9:H62" si="0">+H8+F9-G9</f>
        <v>6587399.9300000016</v>
      </c>
    </row>
    <row r="10" spans="1:8" s="15" customFormat="1" ht="48" customHeight="1" x14ac:dyDescent="0.2">
      <c r="A10" s="17"/>
      <c r="B10" s="22">
        <v>46121</v>
      </c>
      <c r="C10" s="23" t="s">
        <v>27</v>
      </c>
      <c r="D10" s="24" t="s">
        <v>28</v>
      </c>
      <c r="E10" s="23" t="s">
        <v>29</v>
      </c>
      <c r="F10" s="34">
        <v>0</v>
      </c>
      <c r="G10" s="35">
        <v>209783.31</v>
      </c>
      <c r="H10" s="35">
        <f t="shared" si="0"/>
        <v>6377616.620000002</v>
      </c>
    </row>
    <row r="11" spans="1:8" s="15" customFormat="1" ht="30" x14ac:dyDescent="0.2">
      <c r="A11" s="17"/>
      <c r="B11" s="22">
        <v>46121</v>
      </c>
      <c r="C11" s="23" t="s">
        <v>30</v>
      </c>
      <c r="D11" s="24" t="s">
        <v>31</v>
      </c>
      <c r="E11" s="23" t="s">
        <v>32</v>
      </c>
      <c r="F11" s="34">
        <v>0</v>
      </c>
      <c r="G11" s="35">
        <v>236057</v>
      </c>
      <c r="H11" s="35">
        <f t="shared" si="0"/>
        <v>6141559.620000002</v>
      </c>
    </row>
    <row r="12" spans="1:8" s="15" customFormat="1" ht="30" x14ac:dyDescent="0.2">
      <c r="A12" s="17"/>
      <c r="B12" s="22">
        <v>46121</v>
      </c>
      <c r="C12" s="23" t="s">
        <v>33</v>
      </c>
      <c r="D12" s="24" t="s">
        <v>34</v>
      </c>
      <c r="E12" s="23" t="s">
        <v>35</v>
      </c>
      <c r="F12" s="34">
        <v>45499.85</v>
      </c>
      <c r="G12" s="35">
        <v>0</v>
      </c>
      <c r="H12" s="35">
        <f t="shared" si="0"/>
        <v>6187059.4700000016</v>
      </c>
    </row>
    <row r="13" spans="1:8" s="15" customFormat="1" ht="30" x14ac:dyDescent="0.2">
      <c r="A13" s="17"/>
      <c r="B13" s="22">
        <v>46121</v>
      </c>
      <c r="C13" s="23" t="s">
        <v>36</v>
      </c>
      <c r="D13" s="24" t="s">
        <v>34</v>
      </c>
      <c r="E13" s="23" t="s">
        <v>35</v>
      </c>
      <c r="F13" s="34">
        <v>1141197.17</v>
      </c>
      <c r="G13" s="35">
        <v>0</v>
      </c>
      <c r="H13" s="35">
        <f t="shared" si="0"/>
        <v>7328256.6400000015</v>
      </c>
    </row>
    <row r="14" spans="1:8" s="15" customFormat="1" x14ac:dyDescent="0.2">
      <c r="A14" s="17"/>
      <c r="B14" s="22">
        <v>46122</v>
      </c>
      <c r="C14" s="23" t="s">
        <v>37</v>
      </c>
      <c r="D14" s="24" t="s">
        <v>38</v>
      </c>
      <c r="E14" s="23" t="s">
        <v>38</v>
      </c>
      <c r="F14" s="34">
        <v>4878.57</v>
      </c>
      <c r="G14" s="35">
        <v>0</v>
      </c>
      <c r="H14" s="35">
        <f t="shared" si="0"/>
        <v>7333135.2100000018</v>
      </c>
    </row>
    <row r="15" spans="1:8" s="15" customFormat="1" x14ac:dyDescent="0.2">
      <c r="A15" s="17"/>
      <c r="B15" s="22">
        <v>46122</v>
      </c>
      <c r="C15" s="23" t="s">
        <v>39</v>
      </c>
      <c r="D15" s="24" t="s">
        <v>40</v>
      </c>
      <c r="E15" s="23" t="s">
        <v>38</v>
      </c>
      <c r="F15" s="34">
        <v>22339.97</v>
      </c>
      <c r="G15" s="35">
        <v>0</v>
      </c>
      <c r="H15" s="35">
        <f t="shared" si="0"/>
        <v>7355475.1800000016</v>
      </c>
    </row>
    <row r="16" spans="1:8" s="15" customFormat="1" x14ac:dyDescent="0.2">
      <c r="A16" s="17"/>
      <c r="B16" s="22">
        <v>46122</v>
      </c>
      <c r="C16" s="23" t="s">
        <v>41</v>
      </c>
      <c r="D16" s="24" t="s">
        <v>42</v>
      </c>
      <c r="E16" s="23" t="s">
        <v>42</v>
      </c>
      <c r="F16" s="34">
        <v>482481</v>
      </c>
      <c r="G16" s="35">
        <v>0</v>
      </c>
      <c r="H16" s="35">
        <f t="shared" si="0"/>
        <v>7837956.1800000016</v>
      </c>
    </row>
    <row r="17" spans="1:8" s="15" customFormat="1" x14ac:dyDescent="0.2">
      <c r="A17" s="17"/>
      <c r="B17" s="22">
        <v>46122</v>
      </c>
      <c r="C17" s="23" t="s">
        <v>43</v>
      </c>
      <c r="D17" s="24" t="s">
        <v>42</v>
      </c>
      <c r="E17" s="23" t="s">
        <v>42</v>
      </c>
      <c r="F17" s="34">
        <v>383548</v>
      </c>
      <c r="G17" s="35">
        <v>0</v>
      </c>
      <c r="H17" s="35">
        <f t="shared" si="0"/>
        <v>8221504.1800000016</v>
      </c>
    </row>
    <row r="18" spans="1:8" s="15" customFormat="1" x14ac:dyDescent="0.2">
      <c r="A18" s="17"/>
      <c r="B18" s="22">
        <v>46122</v>
      </c>
      <c r="C18" s="23" t="s">
        <v>44</v>
      </c>
      <c r="D18" s="24" t="s">
        <v>42</v>
      </c>
      <c r="E18" s="23" t="s">
        <v>42</v>
      </c>
      <c r="F18" s="34">
        <v>263423</v>
      </c>
      <c r="G18" s="35">
        <v>0</v>
      </c>
      <c r="H18" s="35">
        <f t="shared" si="0"/>
        <v>8484927.1800000016</v>
      </c>
    </row>
    <row r="19" spans="1:8" s="15" customFormat="1" x14ac:dyDescent="0.2">
      <c r="A19" s="17"/>
      <c r="B19" s="22">
        <v>46122</v>
      </c>
      <c r="C19" s="23" t="s">
        <v>45</v>
      </c>
      <c r="D19" s="24" t="s">
        <v>42</v>
      </c>
      <c r="E19" s="23" t="s">
        <v>42</v>
      </c>
      <c r="F19" s="34">
        <v>276854</v>
      </c>
      <c r="G19" s="35">
        <v>0</v>
      </c>
      <c r="H19" s="35">
        <f t="shared" si="0"/>
        <v>8761781.1800000016</v>
      </c>
    </row>
    <row r="20" spans="1:8" s="15" customFormat="1" ht="30" x14ac:dyDescent="0.2">
      <c r="A20" s="17"/>
      <c r="B20" s="22">
        <v>46125</v>
      </c>
      <c r="C20" s="23" t="s">
        <v>46</v>
      </c>
      <c r="D20" s="24" t="s">
        <v>47</v>
      </c>
      <c r="E20" s="23" t="s">
        <v>47</v>
      </c>
      <c r="F20" s="34">
        <v>6400</v>
      </c>
      <c r="G20" s="35">
        <v>0</v>
      </c>
      <c r="H20" s="35">
        <f t="shared" si="0"/>
        <v>8768181.1800000016</v>
      </c>
    </row>
    <row r="21" spans="1:8" s="15" customFormat="1" ht="30" x14ac:dyDescent="0.2">
      <c r="A21" s="17"/>
      <c r="B21" s="22">
        <v>46125</v>
      </c>
      <c r="C21" s="23" t="s">
        <v>48</v>
      </c>
      <c r="D21" s="24" t="s">
        <v>49</v>
      </c>
      <c r="E21" s="23" t="s">
        <v>50</v>
      </c>
      <c r="F21" s="34">
        <v>0</v>
      </c>
      <c r="G21" s="35">
        <v>1011132.5</v>
      </c>
      <c r="H21" s="35">
        <f t="shared" si="0"/>
        <v>7757048.6800000016</v>
      </c>
    </row>
    <row r="22" spans="1:8" s="15" customFormat="1" x14ac:dyDescent="0.2">
      <c r="A22" s="17"/>
      <c r="B22" s="22">
        <v>46127</v>
      </c>
      <c r="C22" s="23" t="s">
        <v>51</v>
      </c>
      <c r="D22" s="24" t="s">
        <v>52</v>
      </c>
      <c r="E22" s="23" t="s">
        <v>53</v>
      </c>
      <c r="F22" s="34">
        <v>0</v>
      </c>
      <c r="G22" s="35">
        <v>37730.51</v>
      </c>
      <c r="H22" s="35">
        <f t="shared" si="0"/>
        <v>7719318.1700000018</v>
      </c>
    </row>
    <row r="23" spans="1:8" s="15" customFormat="1" x14ac:dyDescent="0.2">
      <c r="A23" s="17"/>
      <c r="B23" s="22">
        <v>46127</v>
      </c>
      <c r="C23" s="23" t="s">
        <v>54</v>
      </c>
      <c r="D23" s="24" t="s">
        <v>55</v>
      </c>
      <c r="E23" s="23" t="s">
        <v>56</v>
      </c>
      <c r="F23" s="34">
        <v>0</v>
      </c>
      <c r="G23" s="35">
        <v>298857</v>
      </c>
      <c r="H23" s="35">
        <f t="shared" si="0"/>
        <v>7420461.1700000018</v>
      </c>
    </row>
    <row r="24" spans="1:8" s="15" customFormat="1" ht="30" x14ac:dyDescent="0.2">
      <c r="A24" s="17"/>
      <c r="B24" s="22">
        <v>46127</v>
      </c>
      <c r="C24" s="23" t="s">
        <v>57</v>
      </c>
      <c r="D24" s="24" t="s">
        <v>58</v>
      </c>
      <c r="E24" s="23" t="s">
        <v>59</v>
      </c>
      <c r="F24" s="34">
        <v>38300</v>
      </c>
      <c r="G24" s="35">
        <v>0</v>
      </c>
      <c r="H24" s="35">
        <f t="shared" si="0"/>
        <v>7458761.1700000018</v>
      </c>
    </row>
    <row r="25" spans="1:8" s="15" customFormat="1" ht="30" x14ac:dyDescent="0.2">
      <c r="A25" s="17"/>
      <c r="B25" s="22">
        <v>46127</v>
      </c>
      <c r="C25" s="23" t="s">
        <v>60</v>
      </c>
      <c r="D25" s="24" t="s">
        <v>61</v>
      </c>
      <c r="E25" s="23" t="s">
        <v>62</v>
      </c>
      <c r="F25" s="34">
        <v>8400</v>
      </c>
      <c r="G25" s="35">
        <v>0</v>
      </c>
      <c r="H25" s="35">
        <f t="shared" si="0"/>
        <v>7467161.1700000018</v>
      </c>
    </row>
    <row r="26" spans="1:8" s="15" customFormat="1" ht="30" x14ac:dyDescent="0.2">
      <c r="A26" s="17"/>
      <c r="B26" s="22">
        <v>46127</v>
      </c>
      <c r="C26" s="23" t="s">
        <v>63</v>
      </c>
      <c r="D26" s="24" t="s">
        <v>64</v>
      </c>
      <c r="E26" s="23" t="s">
        <v>65</v>
      </c>
      <c r="F26" s="34">
        <v>0</v>
      </c>
      <c r="G26" s="35">
        <v>216157.58</v>
      </c>
      <c r="H26" s="35">
        <f t="shared" si="0"/>
        <v>7251003.5900000017</v>
      </c>
    </row>
    <row r="27" spans="1:8" s="15" customFormat="1" ht="30" x14ac:dyDescent="0.2">
      <c r="A27" s="17"/>
      <c r="B27" s="22">
        <v>46127</v>
      </c>
      <c r="C27" s="23" t="s">
        <v>66</v>
      </c>
      <c r="D27" s="24" t="s">
        <v>67</v>
      </c>
      <c r="E27" s="23" t="s">
        <v>68</v>
      </c>
      <c r="F27" s="34">
        <v>0</v>
      </c>
      <c r="G27" s="35">
        <v>193614.49</v>
      </c>
      <c r="H27" s="35">
        <f t="shared" si="0"/>
        <v>7057389.1000000015</v>
      </c>
    </row>
    <row r="28" spans="1:8" s="15" customFormat="1" x14ac:dyDescent="0.2">
      <c r="A28" s="17"/>
      <c r="B28" s="22">
        <v>46128</v>
      </c>
      <c r="C28" s="23" t="s">
        <v>69</v>
      </c>
      <c r="D28" s="24" t="s">
        <v>70</v>
      </c>
      <c r="E28" s="23" t="s">
        <v>71</v>
      </c>
      <c r="F28" s="34">
        <v>0</v>
      </c>
      <c r="G28" s="35">
        <v>623385.61</v>
      </c>
      <c r="H28" s="35">
        <f t="shared" si="0"/>
        <v>6434003.4900000012</v>
      </c>
    </row>
    <row r="29" spans="1:8" s="15" customFormat="1" ht="30" x14ac:dyDescent="0.2">
      <c r="A29" s="17"/>
      <c r="B29" s="22">
        <v>46128</v>
      </c>
      <c r="C29" s="23" t="s">
        <v>72</v>
      </c>
      <c r="D29" s="24" t="s">
        <v>73</v>
      </c>
      <c r="E29" s="23" t="s">
        <v>74</v>
      </c>
      <c r="F29" s="34">
        <v>8805908.4800000004</v>
      </c>
      <c r="G29" s="35">
        <v>0</v>
      </c>
      <c r="H29" s="35">
        <f t="shared" si="0"/>
        <v>15239911.970000003</v>
      </c>
    </row>
    <row r="30" spans="1:8" s="15" customFormat="1" x14ac:dyDescent="0.2">
      <c r="A30" s="17"/>
      <c r="B30" s="22">
        <v>46129</v>
      </c>
      <c r="C30" s="23" t="s">
        <v>18</v>
      </c>
      <c r="D30" s="24" t="s">
        <v>75</v>
      </c>
      <c r="E30" s="23" t="s">
        <v>75</v>
      </c>
      <c r="F30" s="34">
        <v>85645.89</v>
      </c>
      <c r="G30" s="35">
        <v>0</v>
      </c>
      <c r="H30" s="35">
        <f t="shared" si="0"/>
        <v>15325557.860000003</v>
      </c>
    </row>
    <row r="31" spans="1:8" s="15" customFormat="1" ht="30" x14ac:dyDescent="0.2">
      <c r="A31" s="17"/>
      <c r="B31" s="22">
        <v>46129</v>
      </c>
      <c r="C31" s="23" t="s">
        <v>76</v>
      </c>
      <c r="D31" s="24" t="s">
        <v>77</v>
      </c>
      <c r="E31" s="23" t="s">
        <v>58</v>
      </c>
      <c r="F31" s="34">
        <v>14500</v>
      </c>
      <c r="G31" s="35">
        <v>0</v>
      </c>
      <c r="H31" s="35">
        <f t="shared" si="0"/>
        <v>15340057.860000003</v>
      </c>
    </row>
    <row r="32" spans="1:8" s="15" customFormat="1" ht="30" x14ac:dyDescent="0.2">
      <c r="A32" s="17"/>
      <c r="B32" s="22">
        <v>46129</v>
      </c>
      <c r="C32" s="23" t="s">
        <v>78</v>
      </c>
      <c r="D32" s="24" t="s">
        <v>79</v>
      </c>
      <c r="E32" s="23" t="s">
        <v>79</v>
      </c>
      <c r="F32" s="34">
        <v>6300</v>
      </c>
      <c r="G32" s="35">
        <v>0</v>
      </c>
      <c r="H32" s="35">
        <f t="shared" si="0"/>
        <v>15346357.860000003</v>
      </c>
    </row>
    <row r="33" spans="1:8" s="15" customFormat="1" ht="30" x14ac:dyDescent="0.2">
      <c r="A33" s="17"/>
      <c r="B33" s="22">
        <v>46129</v>
      </c>
      <c r="C33" s="23" t="s">
        <v>41</v>
      </c>
      <c r="D33" s="24" t="s">
        <v>34</v>
      </c>
      <c r="E33" s="23" t="s">
        <v>80</v>
      </c>
      <c r="F33" s="34">
        <v>9111.4599999999991</v>
      </c>
      <c r="G33" s="35">
        <v>0</v>
      </c>
      <c r="H33" s="35">
        <f t="shared" si="0"/>
        <v>15355469.320000004</v>
      </c>
    </row>
    <row r="34" spans="1:8" s="15" customFormat="1" ht="30" x14ac:dyDescent="0.2">
      <c r="A34" s="17"/>
      <c r="B34" s="22">
        <v>46129</v>
      </c>
      <c r="C34" s="23" t="s">
        <v>81</v>
      </c>
      <c r="D34" s="24" t="s">
        <v>34</v>
      </c>
      <c r="E34" s="23" t="s">
        <v>80</v>
      </c>
      <c r="F34" s="34">
        <v>375516.7</v>
      </c>
      <c r="G34" s="35">
        <v>0</v>
      </c>
      <c r="H34" s="35">
        <f t="shared" si="0"/>
        <v>15730986.020000003</v>
      </c>
    </row>
    <row r="35" spans="1:8" s="15" customFormat="1" ht="30" x14ac:dyDescent="0.2">
      <c r="A35" s="17"/>
      <c r="B35" s="22">
        <v>46132</v>
      </c>
      <c r="C35" s="23" t="s">
        <v>82</v>
      </c>
      <c r="D35" s="24" t="s">
        <v>83</v>
      </c>
      <c r="E35" s="23" t="s">
        <v>84</v>
      </c>
      <c r="F35" s="34">
        <v>6400</v>
      </c>
      <c r="G35" s="35">
        <v>0</v>
      </c>
      <c r="H35" s="35">
        <f>+H34+F35-G35</f>
        <v>15737386.020000003</v>
      </c>
    </row>
    <row r="36" spans="1:8" s="15" customFormat="1" ht="30" x14ac:dyDescent="0.2">
      <c r="A36" s="17"/>
      <c r="B36" s="22">
        <v>46132</v>
      </c>
      <c r="C36" s="23" t="s">
        <v>41</v>
      </c>
      <c r="D36" s="24" t="s">
        <v>34</v>
      </c>
      <c r="E36" s="23" t="s">
        <v>80</v>
      </c>
      <c r="F36" s="34">
        <v>72394.820000000007</v>
      </c>
      <c r="G36" s="35">
        <v>0</v>
      </c>
      <c r="H36" s="35">
        <f t="shared" si="0"/>
        <v>15809780.840000004</v>
      </c>
    </row>
    <row r="37" spans="1:8" s="15" customFormat="1" ht="30" x14ac:dyDescent="0.2">
      <c r="A37" s="17"/>
      <c r="B37" s="22">
        <v>46132</v>
      </c>
      <c r="C37" s="23" t="s">
        <v>85</v>
      </c>
      <c r="D37" s="24" t="s">
        <v>86</v>
      </c>
      <c r="E37" s="23" t="s">
        <v>87</v>
      </c>
      <c r="F37" s="34">
        <v>0</v>
      </c>
      <c r="G37" s="35">
        <v>176899.46</v>
      </c>
      <c r="H37" s="35">
        <f>+H36+F37-G37</f>
        <v>15632881.380000003</v>
      </c>
    </row>
    <row r="38" spans="1:8" s="15" customFormat="1" ht="30" x14ac:dyDescent="0.2">
      <c r="A38" s="17"/>
      <c r="B38" s="22">
        <v>46132</v>
      </c>
      <c r="C38" s="23" t="s">
        <v>88</v>
      </c>
      <c r="D38" s="24" t="s">
        <v>89</v>
      </c>
      <c r="E38" s="23" t="s">
        <v>90</v>
      </c>
      <c r="F38" s="34">
        <v>0</v>
      </c>
      <c r="G38" s="35">
        <v>207490.6</v>
      </c>
      <c r="H38" s="35">
        <f>+H37+F38-G38</f>
        <v>15425390.780000003</v>
      </c>
    </row>
    <row r="39" spans="1:8" s="15" customFormat="1" ht="30" x14ac:dyDescent="0.2">
      <c r="A39" s="17"/>
      <c r="B39" s="22">
        <v>46132</v>
      </c>
      <c r="C39" s="23" t="s">
        <v>91</v>
      </c>
      <c r="D39" s="24" t="s">
        <v>31</v>
      </c>
      <c r="E39" s="23" t="s">
        <v>92</v>
      </c>
      <c r="F39" s="34">
        <v>0</v>
      </c>
      <c r="G39" s="35">
        <v>255380</v>
      </c>
      <c r="H39" s="35">
        <f>+H38+F39-G39</f>
        <v>15170010.780000003</v>
      </c>
    </row>
    <row r="40" spans="1:8" s="15" customFormat="1" ht="30" x14ac:dyDescent="0.2">
      <c r="A40" s="17"/>
      <c r="B40" s="22">
        <v>46132</v>
      </c>
      <c r="C40" s="23" t="s">
        <v>93</v>
      </c>
      <c r="D40" s="24" t="s">
        <v>94</v>
      </c>
      <c r="E40" s="23" t="s">
        <v>90</v>
      </c>
      <c r="F40" s="34">
        <v>0</v>
      </c>
      <c r="G40" s="35">
        <v>293404.5</v>
      </c>
      <c r="H40" s="35">
        <f t="shared" si="0"/>
        <v>14876606.280000003</v>
      </c>
    </row>
    <row r="41" spans="1:8" s="15" customFormat="1" ht="30" x14ac:dyDescent="0.2">
      <c r="A41" s="17"/>
      <c r="B41" s="22">
        <v>46132</v>
      </c>
      <c r="C41" s="23" t="s">
        <v>95</v>
      </c>
      <c r="D41" s="24" t="s">
        <v>49</v>
      </c>
      <c r="E41" s="23" t="s">
        <v>96</v>
      </c>
      <c r="F41" s="34">
        <v>0</v>
      </c>
      <c r="G41" s="35">
        <v>72865</v>
      </c>
      <c r="H41" s="35">
        <f t="shared" si="0"/>
        <v>14803741.280000003</v>
      </c>
    </row>
    <row r="42" spans="1:8" s="15" customFormat="1" ht="30" x14ac:dyDescent="0.2">
      <c r="A42" s="17"/>
      <c r="B42" s="22">
        <v>46132</v>
      </c>
      <c r="C42" s="23" t="s">
        <v>97</v>
      </c>
      <c r="D42" s="24" t="s">
        <v>98</v>
      </c>
      <c r="E42" s="23" t="s">
        <v>99</v>
      </c>
      <c r="F42" s="34">
        <v>0</v>
      </c>
      <c r="G42" s="35">
        <v>161931.72999999998</v>
      </c>
      <c r="H42" s="35">
        <f t="shared" si="0"/>
        <v>14641809.550000003</v>
      </c>
    </row>
    <row r="43" spans="1:8" s="15" customFormat="1" x14ac:dyDescent="0.2">
      <c r="A43" s="17"/>
      <c r="B43" s="22">
        <v>46132</v>
      </c>
      <c r="C43" s="23" t="s">
        <v>100</v>
      </c>
      <c r="D43" s="24" t="s">
        <v>101</v>
      </c>
      <c r="E43" s="23" t="s">
        <v>102</v>
      </c>
      <c r="F43" s="34">
        <v>0</v>
      </c>
      <c r="G43" s="35">
        <v>20792</v>
      </c>
      <c r="H43" s="35">
        <f t="shared" si="0"/>
        <v>14621017.550000003</v>
      </c>
    </row>
    <row r="44" spans="1:8" s="15" customFormat="1" ht="30" x14ac:dyDescent="0.2">
      <c r="A44" s="17"/>
      <c r="B44" s="22">
        <v>46132</v>
      </c>
      <c r="C44" s="23" t="s">
        <v>103</v>
      </c>
      <c r="D44" s="24" t="s">
        <v>104</v>
      </c>
      <c r="E44" s="23" t="s">
        <v>105</v>
      </c>
      <c r="F44" s="34">
        <v>0</v>
      </c>
      <c r="G44" s="35">
        <v>214700</v>
      </c>
      <c r="H44" s="35">
        <f t="shared" si="0"/>
        <v>14406317.550000003</v>
      </c>
    </row>
    <row r="45" spans="1:8" s="15" customFormat="1" ht="30" x14ac:dyDescent="0.2">
      <c r="A45" s="17"/>
      <c r="B45" s="22">
        <v>46132</v>
      </c>
      <c r="C45" s="23" t="s">
        <v>106</v>
      </c>
      <c r="D45" s="24" t="s">
        <v>107</v>
      </c>
      <c r="E45" s="23" t="s">
        <v>108</v>
      </c>
      <c r="F45" s="34">
        <v>32517.99</v>
      </c>
      <c r="G45" s="35">
        <v>0</v>
      </c>
      <c r="H45" s="35">
        <f t="shared" si="0"/>
        <v>14438835.540000003</v>
      </c>
    </row>
    <row r="46" spans="1:8" s="15" customFormat="1" ht="30" x14ac:dyDescent="0.2">
      <c r="A46" s="17"/>
      <c r="B46" s="22">
        <v>46133</v>
      </c>
      <c r="C46" s="23" t="s">
        <v>109</v>
      </c>
      <c r="D46" s="24" t="s">
        <v>110</v>
      </c>
      <c r="E46" s="23" t="s">
        <v>110</v>
      </c>
      <c r="F46" s="34">
        <v>8100</v>
      </c>
      <c r="G46" s="35">
        <v>0</v>
      </c>
      <c r="H46" s="35">
        <f t="shared" si="0"/>
        <v>14446935.540000003</v>
      </c>
    </row>
    <row r="47" spans="1:8" s="15" customFormat="1" x14ac:dyDescent="0.2">
      <c r="A47" s="17"/>
      <c r="B47" s="22">
        <v>46133</v>
      </c>
      <c r="C47" s="23" t="s">
        <v>109</v>
      </c>
      <c r="D47" s="24" t="s">
        <v>111</v>
      </c>
      <c r="E47" s="23" t="s">
        <v>112</v>
      </c>
      <c r="F47" s="34">
        <v>0</v>
      </c>
      <c r="G47" s="35">
        <v>48590</v>
      </c>
      <c r="H47" s="35">
        <f t="shared" si="0"/>
        <v>14398345.540000003</v>
      </c>
    </row>
    <row r="48" spans="1:8" s="15" customFormat="1" x14ac:dyDescent="0.2">
      <c r="A48" s="17"/>
      <c r="B48" s="22">
        <v>46133</v>
      </c>
      <c r="C48" s="23" t="s">
        <v>113</v>
      </c>
      <c r="D48" s="24" t="s">
        <v>114</v>
      </c>
      <c r="E48" s="23" t="s">
        <v>115</v>
      </c>
      <c r="F48" s="34">
        <v>0</v>
      </c>
      <c r="G48" s="35">
        <v>271463</v>
      </c>
      <c r="H48" s="35">
        <f t="shared" si="0"/>
        <v>14126882.540000003</v>
      </c>
    </row>
    <row r="49" spans="1:8" s="15" customFormat="1" ht="30" x14ac:dyDescent="0.2">
      <c r="A49" s="17"/>
      <c r="B49" s="22">
        <v>46133</v>
      </c>
      <c r="C49" s="23" t="s">
        <v>116</v>
      </c>
      <c r="D49" s="24" t="s">
        <v>117</v>
      </c>
      <c r="E49" s="23" t="s">
        <v>118</v>
      </c>
      <c r="F49" s="34">
        <v>0</v>
      </c>
      <c r="G49" s="35">
        <v>287225.08999999997</v>
      </c>
      <c r="H49" s="35">
        <f t="shared" si="0"/>
        <v>13839657.450000003</v>
      </c>
    </row>
    <row r="50" spans="1:8" s="15" customFormat="1" ht="30" x14ac:dyDescent="0.2">
      <c r="A50" s="17"/>
      <c r="B50" s="22">
        <v>46133</v>
      </c>
      <c r="C50" s="23" t="s">
        <v>119</v>
      </c>
      <c r="D50" s="24" t="s">
        <v>120</v>
      </c>
      <c r="E50" s="23" t="s">
        <v>118</v>
      </c>
      <c r="F50" s="34">
        <v>0</v>
      </c>
      <c r="G50" s="35">
        <v>659716.6</v>
      </c>
      <c r="H50" s="35">
        <f t="shared" si="0"/>
        <v>13179940.850000003</v>
      </c>
    </row>
    <row r="51" spans="1:8" s="15" customFormat="1" ht="30" x14ac:dyDescent="0.2">
      <c r="A51" s="17"/>
      <c r="B51" s="22">
        <v>46133</v>
      </c>
      <c r="C51" s="23" t="s">
        <v>121</v>
      </c>
      <c r="D51" s="24" t="s">
        <v>122</v>
      </c>
      <c r="E51" s="23" t="s">
        <v>118</v>
      </c>
      <c r="F51" s="34">
        <v>0</v>
      </c>
      <c r="G51" s="35">
        <v>1035082</v>
      </c>
      <c r="H51" s="35">
        <f t="shared" si="0"/>
        <v>12144858.850000003</v>
      </c>
    </row>
    <row r="52" spans="1:8" s="15" customFormat="1" ht="18.600000000000001" customHeight="1" x14ac:dyDescent="0.2">
      <c r="A52" s="17"/>
      <c r="B52" s="22">
        <v>46133</v>
      </c>
      <c r="C52" s="23" t="s">
        <v>123</v>
      </c>
      <c r="D52" s="24" t="s">
        <v>124</v>
      </c>
      <c r="E52" s="23" t="s">
        <v>118</v>
      </c>
      <c r="F52" s="34">
        <v>0</v>
      </c>
      <c r="G52" s="35">
        <v>110407.78</v>
      </c>
      <c r="H52" s="35">
        <f t="shared" si="0"/>
        <v>12034451.070000004</v>
      </c>
    </row>
    <row r="53" spans="1:8" s="15" customFormat="1" x14ac:dyDescent="0.2">
      <c r="A53" s="17"/>
      <c r="B53" s="22">
        <v>46133</v>
      </c>
      <c r="C53" s="23" t="s">
        <v>125</v>
      </c>
      <c r="D53" s="24" t="s">
        <v>126</v>
      </c>
      <c r="E53" s="23" t="s">
        <v>127</v>
      </c>
      <c r="F53" s="34">
        <v>0</v>
      </c>
      <c r="G53" s="35">
        <v>6032.5</v>
      </c>
      <c r="H53" s="35">
        <f t="shared" si="0"/>
        <v>12028418.570000004</v>
      </c>
    </row>
    <row r="54" spans="1:8" s="15" customFormat="1" x14ac:dyDescent="0.2">
      <c r="A54" s="17"/>
      <c r="B54" s="22">
        <v>46133</v>
      </c>
      <c r="C54" s="23" t="s">
        <v>128</v>
      </c>
      <c r="D54" s="24" t="s">
        <v>129</v>
      </c>
      <c r="E54" s="23" t="s">
        <v>130</v>
      </c>
      <c r="F54" s="34">
        <v>0</v>
      </c>
      <c r="G54" s="35">
        <v>119785.36</v>
      </c>
      <c r="H54" s="35">
        <f t="shared" si="0"/>
        <v>11908633.210000005</v>
      </c>
    </row>
    <row r="55" spans="1:8" s="15" customFormat="1" ht="30" x14ac:dyDescent="0.2">
      <c r="A55" s="17"/>
      <c r="B55" s="22">
        <v>46133</v>
      </c>
      <c r="C55" s="23" t="s">
        <v>131</v>
      </c>
      <c r="D55" s="24" t="s">
        <v>132</v>
      </c>
      <c r="E55" s="23" t="s">
        <v>133</v>
      </c>
      <c r="F55" s="34">
        <v>0</v>
      </c>
      <c r="G55" s="35">
        <v>132347.85999999999</v>
      </c>
      <c r="H55" s="35">
        <f>+H54+F55-G55</f>
        <v>11776285.350000005</v>
      </c>
    </row>
    <row r="56" spans="1:8" s="15" customFormat="1" ht="45" x14ac:dyDescent="0.2">
      <c r="A56" s="17"/>
      <c r="B56" s="22">
        <v>46133</v>
      </c>
      <c r="C56" s="23" t="s">
        <v>134</v>
      </c>
      <c r="D56" s="24" t="s">
        <v>135</v>
      </c>
      <c r="E56" s="23" t="s">
        <v>136</v>
      </c>
      <c r="F56" s="34">
        <v>0</v>
      </c>
      <c r="G56" s="35">
        <v>149754.98000000001</v>
      </c>
      <c r="H56" s="35">
        <f t="shared" si="0"/>
        <v>11626530.370000005</v>
      </c>
    </row>
    <row r="57" spans="1:8" s="15" customFormat="1" x14ac:dyDescent="0.2">
      <c r="A57" s="17"/>
      <c r="B57" s="22">
        <v>46133</v>
      </c>
      <c r="C57" s="23" t="s">
        <v>137</v>
      </c>
      <c r="D57" s="24" t="s">
        <v>138</v>
      </c>
      <c r="E57" s="23" t="s">
        <v>139</v>
      </c>
      <c r="F57" s="34">
        <v>0</v>
      </c>
      <c r="G57" s="35">
        <v>207200</v>
      </c>
      <c r="H57" s="35">
        <f t="shared" si="0"/>
        <v>11419330.370000005</v>
      </c>
    </row>
    <row r="58" spans="1:8" s="15" customFormat="1" ht="30" x14ac:dyDescent="0.2">
      <c r="A58" s="17"/>
      <c r="B58" s="22">
        <v>46134</v>
      </c>
      <c r="C58" s="23" t="s">
        <v>140</v>
      </c>
      <c r="D58" s="24" t="s">
        <v>34</v>
      </c>
      <c r="E58" s="23" t="s">
        <v>15</v>
      </c>
      <c r="F58" s="34">
        <v>868130.79</v>
      </c>
      <c r="G58" s="35">
        <v>0</v>
      </c>
      <c r="H58" s="35">
        <f t="shared" si="0"/>
        <v>12287461.160000004</v>
      </c>
    </row>
    <row r="59" spans="1:8" s="15" customFormat="1" ht="30" x14ac:dyDescent="0.2">
      <c r="A59" s="17"/>
      <c r="B59" s="22">
        <v>46134</v>
      </c>
      <c r="C59" s="23" t="s">
        <v>141</v>
      </c>
      <c r="D59" s="24" t="s">
        <v>34</v>
      </c>
      <c r="E59" s="23" t="s">
        <v>15</v>
      </c>
      <c r="F59" s="34">
        <v>1740.59</v>
      </c>
      <c r="G59" s="35">
        <v>0</v>
      </c>
      <c r="H59" s="35">
        <f t="shared" si="0"/>
        <v>12289201.750000004</v>
      </c>
    </row>
    <row r="60" spans="1:8" s="15" customFormat="1" x14ac:dyDescent="0.2">
      <c r="A60" s="17"/>
      <c r="B60" s="22">
        <v>46134</v>
      </c>
      <c r="C60" s="23" t="s">
        <v>142</v>
      </c>
      <c r="D60" s="24" t="s">
        <v>143</v>
      </c>
      <c r="E60" s="23" t="s">
        <v>139</v>
      </c>
      <c r="F60" s="34">
        <v>0</v>
      </c>
      <c r="G60" s="35">
        <v>246871.1</v>
      </c>
      <c r="H60" s="35">
        <f t="shared" si="0"/>
        <v>12042330.650000004</v>
      </c>
    </row>
    <row r="61" spans="1:8" s="15" customFormat="1" ht="30" x14ac:dyDescent="0.2">
      <c r="A61" s="17"/>
      <c r="B61" s="22">
        <v>46134</v>
      </c>
      <c r="C61" s="23" t="s">
        <v>144</v>
      </c>
      <c r="D61" s="24" t="s">
        <v>145</v>
      </c>
      <c r="E61" s="23" t="s">
        <v>146</v>
      </c>
      <c r="F61" s="34">
        <v>0</v>
      </c>
      <c r="G61" s="35">
        <v>500349.78</v>
      </c>
      <c r="H61" s="35">
        <f t="shared" si="0"/>
        <v>11541980.870000005</v>
      </c>
    </row>
    <row r="62" spans="1:8" s="15" customFormat="1" ht="30" x14ac:dyDescent="0.2">
      <c r="A62" s="17"/>
      <c r="B62" s="22">
        <v>46134</v>
      </c>
      <c r="C62" s="23" t="s">
        <v>147</v>
      </c>
      <c r="D62" s="24" t="s">
        <v>145</v>
      </c>
      <c r="E62" s="23" t="s">
        <v>29</v>
      </c>
      <c r="F62" s="34">
        <v>0</v>
      </c>
      <c r="G62" s="35">
        <v>3977.46</v>
      </c>
      <c r="H62" s="35">
        <f t="shared" si="0"/>
        <v>11538003.410000004</v>
      </c>
    </row>
    <row r="63" spans="1:8" s="15" customFormat="1" ht="30" x14ac:dyDescent="0.2">
      <c r="A63" s="17"/>
      <c r="B63" s="22">
        <v>46134</v>
      </c>
      <c r="C63" s="23" t="s">
        <v>148</v>
      </c>
      <c r="D63" s="24" t="s">
        <v>145</v>
      </c>
      <c r="E63" s="23" t="s">
        <v>29</v>
      </c>
      <c r="F63" s="34">
        <v>0</v>
      </c>
      <c r="G63" s="35">
        <v>5552.83</v>
      </c>
      <c r="H63" s="35">
        <f t="shared" ref="H63:H72" si="1">+H62+F63-G63</f>
        <v>11532450.580000004</v>
      </c>
    </row>
    <row r="64" spans="1:8" s="15" customFormat="1" x14ac:dyDescent="0.2">
      <c r="A64" s="17"/>
      <c r="B64" s="22">
        <v>46134</v>
      </c>
      <c r="C64" s="23" t="s">
        <v>149</v>
      </c>
      <c r="D64" s="24" t="s">
        <v>145</v>
      </c>
      <c r="E64" s="23" t="s">
        <v>150</v>
      </c>
      <c r="F64" s="34">
        <v>0</v>
      </c>
      <c r="G64" s="35">
        <v>283571.65000000002</v>
      </c>
      <c r="H64" s="35">
        <f t="shared" si="1"/>
        <v>11248878.930000003</v>
      </c>
    </row>
    <row r="65" spans="1:8" s="15" customFormat="1" ht="30" x14ac:dyDescent="0.2">
      <c r="A65" s="17"/>
      <c r="B65" s="22">
        <v>46134</v>
      </c>
      <c r="C65" s="23" t="s">
        <v>151</v>
      </c>
      <c r="D65" s="24" t="s">
        <v>34</v>
      </c>
      <c r="E65" s="23" t="s">
        <v>15</v>
      </c>
      <c r="F65" s="34">
        <v>966692.08</v>
      </c>
      <c r="G65" s="35">
        <v>0</v>
      </c>
      <c r="H65" s="35">
        <f t="shared" si="1"/>
        <v>12215571.010000004</v>
      </c>
    </row>
    <row r="66" spans="1:8" s="15" customFormat="1" x14ac:dyDescent="0.2">
      <c r="A66" s="17"/>
      <c r="B66" s="22">
        <v>46135</v>
      </c>
      <c r="C66" s="23" t="s">
        <v>152</v>
      </c>
      <c r="D66" s="24" t="s">
        <v>153</v>
      </c>
      <c r="E66" s="23" t="s">
        <v>154</v>
      </c>
      <c r="F66" s="34">
        <v>0</v>
      </c>
      <c r="G66" s="35">
        <v>960000</v>
      </c>
      <c r="H66" s="35">
        <f t="shared" si="1"/>
        <v>11255571.010000004</v>
      </c>
    </row>
    <row r="67" spans="1:8" s="15" customFormat="1" x14ac:dyDescent="0.2">
      <c r="A67" s="17"/>
      <c r="B67" s="22">
        <v>46136</v>
      </c>
      <c r="C67" s="23" t="s">
        <v>155</v>
      </c>
      <c r="D67" s="24" t="s">
        <v>156</v>
      </c>
      <c r="E67" s="23" t="s">
        <v>157</v>
      </c>
      <c r="F67" s="34">
        <v>0</v>
      </c>
      <c r="G67" s="35">
        <v>5687729.29</v>
      </c>
      <c r="H67" s="35">
        <f t="shared" si="1"/>
        <v>5567841.7200000035</v>
      </c>
    </row>
    <row r="68" spans="1:8" s="15" customFormat="1" ht="30" x14ac:dyDescent="0.2">
      <c r="A68" s="17"/>
      <c r="B68" s="22">
        <v>46136</v>
      </c>
      <c r="C68" s="23" t="s">
        <v>158</v>
      </c>
      <c r="D68" s="24" t="s">
        <v>156</v>
      </c>
      <c r="E68" s="23" t="s">
        <v>159</v>
      </c>
      <c r="F68" s="34">
        <v>0</v>
      </c>
      <c r="G68" s="35">
        <v>43683.16</v>
      </c>
      <c r="H68" s="35">
        <f t="shared" si="1"/>
        <v>5524158.5600000033</v>
      </c>
    </row>
    <row r="69" spans="1:8" s="15" customFormat="1" x14ac:dyDescent="0.2">
      <c r="A69" s="17"/>
      <c r="B69" s="22">
        <v>46139</v>
      </c>
      <c r="C69" s="23" t="s">
        <v>160</v>
      </c>
      <c r="D69" s="24" t="s">
        <v>161</v>
      </c>
      <c r="E69" s="23" t="s">
        <v>162</v>
      </c>
      <c r="F69" s="34">
        <v>9900</v>
      </c>
      <c r="G69" s="35">
        <v>0</v>
      </c>
      <c r="H69" s="35">
        <f t="shared" si="1"/>
        <v>5534058.5600000033</v>
      </c>
    </row>
    <row r="70" spans="1:8" s="15" customFormat="1" ht="30" x14ac:dyDescent="0.2">
      <c r="A70" s="17"/>
      <c r="B70" s="22">
        <v>46139</v>
      </c>
      <c r="C70" s="23" t="s">
        <v>163</v>
      </c>
      <c r="D70" s="24" t="s">
        <v>164</v>
      </c>
      <c r="E70" s="23" t="s">
        <v>165</v>
      </c>
      <c r="F70" s="34">
        <v>6500</v>
      </c>
      <c r="G70" s="35">
        <v>0</v>
      </c>
      <c r="H70" s="35">
        <f t="shared" si="1"/>
        <v>5540558.5600000033</v>
      </c>
    </row>
    <row r="71" spans="1:8" s="15" customFormat="1" x14ac:dyDescent="0.2">
      <c r="A71" s="17"/>
      <c r="B71" s="22">
        <v>46139</v>
      </c>
      <c r="C71" s="23" t="s">
        <v>166</v>
      </c>
      <c r="D71" s="24" t="s">
        <v>161</v>
      </c>
      <c r="E71" s="23" t="s">
        <v>162</v>
      </c>
      <c r="F71" s="34">
        <v>5400</v>
      </c>
      <c r="G71" s="35">
        <v>0</v>
      </c>
      <c r="H71" s="35">
        <f t="shared" si="1"/>
        <v>5545958.5600000033</v>
      </c>
    </row>
    <row r="72" spans="1:8" s="15" customFormat="1" ht="30" x14ac:dyDescent="0.2">
      <c r="A72" s="17"/>
      <c r="B72" s="22">
        <v>46140</v>
      </c>
      <c r="C72" s="23" t="s">
        <v>167</v>
      </c>
      <c r="D72" s="24" t="s">
        <v>132</v>
      </c>
      <c r="E72" s="23" t="s">
        <v>168</v>
      </c>
      <c r="F72" s="34">
        <v>0</v>
      </c>
      <c r="G72" s="35">
        <v>296060</v>
      </c>
      <c r="H72" s="35">
        <f t="shared" si="1"/>
        <v>5249898.5600000033</v>
      </c>
    </row>
    <row r="73" spans="1:8" s="15" customFormat="1" ht="30" x14ac:dyDescent="0.2">
      <c r="A73" s="17"/>
      <c r="B73" s="22">
        <v>46141</v>
      </c>
      <c r="C73" s="23" t="s">
        <v>169</v>
      </c>
      <c r="D73" s="24" t="s">
        <v>170</v>
      </c>
      <c r="E73" s="23" t="s">
        <v>171</v>
      </c>
      <c r="F73" s="34">
        <v>0</v>
      </c>
      <c r="G73" s="35">
        <v>47500</v>
      </c>
      <c r="H73" s="35">
        <f t="shared" ref="H73:H136" si="2">+H72+F73-G73</f>
        <v>5202398.5600000033</v>
      </c>
    </row>
    <row r="74" spans="1:8" s="15" customFormat="1" x14ac:dyDescent="0.2">
      <c r="A74" s="17"/>
      <c r="B74" s="22">
        <v>46141</v>
      </c>
      <c r="C74" s="23" t="s">
        <v>17</v>
      </c>
      <c r="D74" s="24" t="s">
        <v>172</v>
      </c>
      <c r="E74" s="23" t="s">
        <v>15</v>
      </c>
      <c r="F74" s="34">
        <v>478282.05</v>
      </c>
      <c r="G74" s="35">
        <v>0</v>
      </c>
      <c r="H74" s="35">
        <f t="shared" si="2"/>
        <v>5680680.6100000031</v>
      </c>
    </row>
    <row r="75" spans="1:8" s="15" customFormat="1" x14ac:dyDescent="0.2">
      <c r="A75" s="17"/>
      <c r="B75" s="18">
        <v>46141</v>
      </c>
      <c r="C75" s="19">
        <v>0</v>
      </c>
      <c r="D75" s="20" t="s">
        <v>164</v>
      </c>
      <c r="E75" s="19" t="s">
        <v>173</v>
      </c>
      <c r="F75" s="27">
        <v>9000</v>
      </c>
      <c r="G75" s="28">
        <v>0</v>
      </c>
      <c r="H75" s="35">
        <f t="shared" si="2"/>
        <v>5689680.6100000031</v>
      </c>
    </row>
    <row r="76" spans="1:8" s="15" customFormat="1" ht="30" x14ac:dyDescent="0.2">
      <c r="A76" s="17"/>
      <c r="B76" s="18">
        <v>46141</v>
      </c>
      <c r="C76" s="19" t="s">
        <v>174</v>
      </c>
      <c r="D76" s="20" t="s">
        <v>175</v>
      </c>
      <c r="E76" s="19" t="s">
        <v>92</v>
      </c>
      <c r="F76" s="27">
        <v>0</v>
      </c>
      <c r="G76" s="28">
        <v>477166.64</v>
      </c>
      <c r="H76" s="35">
        <f t="shared" si="2"/>
        <v>5212513.9700000035</v>
      </c>
    </row>
    <row r="77" spans="1:8" s="15" customFormat="1" x14ac:dyDescent="0.2">
      <c r="A77" s="17"/>
      <c r="B77" s="18">
        <v>46141</v>
      </c>
      <c r="C77" s="19" t="s">
        <v>176</v>
      </c>
      <c r="D77" s="20" t="s">
        <v>177</v>
      </c>
      <c r="E77" s="19" t="s">
        <v>178</v>
      </c>
      <c r="F77" s="27">
        <v>0</v>
      </c>
      <c r="G77" s="28">
        <v>67925</v>
      </c>
      <c r="H77" s="35">
        <f t="shared" si="2"/>
        <v>5144588.9700000035</v>
      </c>
    </row>
    <row r="78" spans="1:8" s="15" customFormat="1" x14ac:dyDescent="0.2">
      <c r="A78" s="17"/>
      <c r="B78" s="18">
        <v>46141</v>
      </c>
      <c r="C78" s="19" t="s">
        <v>179</v>
      </c>
      <c r="D78" s="20" t="s">
        <v>16</v>
      </c>
      <c r="E78" s="19" t="s">
        <v>180</v>
      </c>
      <c r="F78" s="27">
        <v>0</v>
      </c>
      <c r="G78" s="28">
        <v>27550</v>
      </c>
      <c r="H78" s="35">
        <f t="shared" si="2"/>
        <v>5117038.9700000035</v>
      </c>
    </row>
    <row r="79" spans="1:8" s="15" customFormat="1" x14ac:dyDescent="0.2">
      <c r="A79" s="17"/>
      <c r="B79" s="18">
        <v>46141</v>
      </c>
      <c r="C79" s="19" t="s">
        <v>181</v>
      </c>
      <c r="D79" s="20" t="s">
        <v>182</v>
      </c>
      <c r="E79" s="19" t="s">
        <v>15</v>
      </c>
      <c r="F79" s="27">
        <v>438249.09</v>
      </c>
      <c r="G79" s="28">
        <v>0</v>
      </c>
      <c r="H79" s="35">
        <f t="shared" si="2"/>
        <v>5555288.0600000033</v>
      </c>
    </row>
    <row r="80" spans="1:8" s="15" customFormat="1" x14ac:dyDescent="0.2">
      <c r="A80" s="17"/>
      <c r="B80" s="18">
        <v>46142</v>
      </c>
      <c r="C80" s="19" t="s">
        <v>183</v>
      </c>
      <c r="D80" s="20" t="s">
        <v>184</v>
      </c>
      <c r="E80" s="19" t="s">
        <v>71</v>
      </c>
      <c r="F80" s="27">
        <v>0</v>
      </c>
      <c r="G80" s="28">
        <v>847677.54</v>
      </c>
      <c r="H80" s="35">
        <f t="shared" si="2"/>
        <v>4707610.5200000033</v>
      </c>
    </row>
    <row r="81" spans="1:8" s="15" customFormat="1" x14ac:dyDescent="0.2">
      <c r="A81" s="17"/>
      <c r="B81" s="18">
        <v>46142</v>
      </c>
      <c r="C81" s="19" t="s">
        <v>185</v>
      </c>
      <c r="D81" s="20" t="s">
        <v>55</v>
      </c>
      <c r="E81" s="19" t="s">
        <v>186</v>
      </c>
      <c r="F81" s="27">
        <v>0</v>
      </c>
      <c r="G81" s="28">
        <v>114562</v>
      </c>
      <c r="H81" s="35">
        <f t="shared" si="2"/>
        <v>4593048.5200000033</v>
      </c>
    </row>
    <row r="82" spans="1:8" s="15" customFormat="1" x14ac:dyDescent="0.2">
      <c r="A82" s="17"/>
      <c r="B82" s="18">
        <v>46142</v>
      </c>
      <c r="C82" s="19" t="s">
        <v>187</v>
      </c>
      <c r="D82" s="20" t="s">
        <v>188</v>
      </c>
      <c r="E82" s="19" t="s">
        <v>189</v>
      </c>
      <c r="F82" s="27">
        <v>0</v>
      </c>
      <c r="G82" s="28">
        <v>197079.88</v>
      </c>
      <c r="H82" s="35">
        <f t="shared" si="2"/>
        <v>4395968.6400000034</v>
      </c>
    </row>
    <row r="83" spans="1:8" s="15" customFormat="1" ht="30" x14ac:dyDescent="0.2">
      <c r="A83" s="17"/>
      <c r="B83" s="18">
        <v>46142</v>
      </c>
      <c r="C83" s="19" t="s">
        <v>190</v>
      </c>
      <c r="D83" s="20" t="s">
        <v>191</v>
      </c>
      <c r="E83" s="19" t="s">
        <v>192</v>
      </c>
      <c r="F83" s="27">
        <v>0</v>
      </c>
      <c r="G83" s="28">
        <v>46700</v>
      </c>
      <c r="H83" s="35">
        <f t="shared" si="2"/>
        <v>4349268.6400000034</v>
      </c>
    </row>
    <row r="84" spans="1:8" s="15" customFormat="1" ht="30" x14ac:dyDescent="0.2">
      <c r="A84" s="17"/>
      <c r="B84" s="18">
        <v>46142</v>
      </c>
      <c r="C84" s="19" t="s">
        <v>193</v>
      </c>
      <c r="D84" s="20" t="s">
        <v>194</v>
      </c>
      <c r="E84" s="19" t="s">
        <v>195</v>
      </c>
      <c r="F84" s="27">
        <v>0</v>
      </c>
      <c r="G84" s="28">
        <v>233640</v>
      </c>
      <c r="H84" s="35">
        <f t="shared" si="2"/>
        <v>4115628.6400000034</v>
      </c>
    </row>
    <row r="85" spans="1:8" s="15" customFormat="1" x14ac:dyDescent="0.2">
      <c r="A85" s="17"/>
      <c r="B85" s="18">
        <v>0</v>
      </c>
      <c r="C85" s="19">
        <v>0</v>
      </c>
      <c r="D85" s="20" t="s">
        <v>19</v>
      </c>
      <c r="E85" s="19" t="s">
        <v>20</v>
      </c>
      <c r="F85" s="27">
        <v>0</v>
      </c>
      <c r="G85" s="28">
        <v>26638.44</v>
      </c>
      <c r="H85" s="35">
        <f t="shared" si="2"/>
        <v>4088990.2000000034</v>
      </c>
    </row>
    <row r="86" spans="1:8" s="15" customFormat="1" hidden="1" x14ac:dyDescent="0.2">
      <c r="A86" s="17"/>
      <c r="B86" s="18">
        <v>0</v>
      </c>
      <c r="C86" s="19">
        <v>0</v>
      </c>
      <c r="D86" s="20">
        <v>0</v>
      </c>
      <c r="E86" s="19">
        <v>0</v>
      </c>
      <c r="F86" s="27">
        <v>0</v>
      </c>
      <c r="G86" s="28">
        <v>0</v>
      </c>
      <c r="H86" s="35">
        <f t="shared" si="2"/>
        <v>4088990.2000000034</v>
      </c>
    </row>
    <row r="87" spans="1:8" s="15" customFormat="1" hidden="1" x14ac:dyDescent="0.2">
      <c r="A87" s="17"/>
      <c r="B87" s="18">
        <v>0</v>
      </c>
      <c r="C87" s="19">
        <v>0</v>
      </c>
      <c r="D87" s="20">
        <v>0</v>
      </c>
      <c r="E87" s="19">
        <v>0</v>
      </c>
      <c r="F87" s="27">
        <v>0</v>
      </c>
      <c r="G87" s="28">
        <v>0</v>
      </c>
      <c r="H87" s="35">
        <f t="shared" si="2"/>
        <v>4088990.2000000034</v>
      </c>
    </row>
    <row r="88" spans="1:8" s="15" customFormat="1" hidden="1" x14ac:dyDescent="0.2">
      <c r="A88" s="17"/>
      <c r="B88" s="18">
        <v>0</v>
      </c>
      <c r="C88" s="19">
        <v>0</v>
      </c>
      <c r="D88" s="20">
        <v>0</v>
      </c>
      <c r="E88" s="19">
        <v>0</v>
      </c>
      <c r="F88" s="27">
        <v>0</v>
      </c>
      <c r="G88" s="28">
        <v>0</v>
      </c>
      <c r="H88" s="35">
        <f t="shared" si="2"/>
        <v>4088990.2000000034</v>
      </c>
    </row>
    <row r="89" spans="1:8" s="15" customFormat="1" hidden="1" x14ac:dyDescent="0.2">
      <c r="A89" s="17"/>
      <c r="B89" s="18">
        <v>0</v>
      </c>
      <c r="C89" s="19">
        <v>0</v>
      </c>
      <c r="D89" s="20">
        <v>0</v>
      </c>
      <c r="E89" s="19">
        <v>0</v>
      </c>
      <c r="F89" s="27">
        <v>0</v>
      </c>
      <c r="G89" s="28">
        <v>0</v>
      </c>
      <c r="H89" s="35">
        <f t="shared" si="2"/>
        <v>4088990.2000000034</v>
      </c>
    </row>
    <row r="90" spans="1:8" s="15" customFormat="1" hidden="1" x14ac:dyDescent="0.2">
      <c r="A90" s="17"/>
      <c r="B90" s="18"/>
      <c r="C90" s="19"/>
      <c r="D90" s="20"/>
      <c r="E90" s="19"/>
      <c r="F90" s="27"/>
      <c r="G90" s="28"/>
      <c r="H90" s="35">
        <f t="shared" si="2"/>
        <v>4088990.2000000034</v>
      </c>
    </row>
    <row r="91" spans="1:8" s="15" customFormat="1" hidden="1" x14ac:dyDescent="0.2">
      <c r="A91" s="17"/>
      <c r="B91" s="18"/>
      <c r="C91" s="19"/>
      <c r="D91" s="20"/>
      <c r="E91" s="19"/>
      <c r="F91" s="27"/>
      <c r="G91" s="28"/>
      <c r="H91" s="35">
        <f t="shared" si="2"/>
        <v>4088990.2000000034</v>
      </c>
    </row>
    <row r="92" spans="1:8" s="15" customFormat="1" hidden="1" x14ac:dyDescent="0.2">
      <c r="A92" s="17"/>
      <c r="B92" s="18"/>
      <c r="C92" s="19"/>
      <c r="D92" s="20"/>
      <c r="E92" s="19"/>
      <c r="F92" s="27"/>
      <c r="G92" s="28"/>
      <c r="H92" s="35">
        <f t="shared" si="2"/>
        <v>4088990.2000000034</v>
      </c>
    </row>
    <row r="93" spans="1:8" s="15" customFormat="1" hidden="1" x14ac:dyDescent="0.2">
      <c r="A93" s="17"/>
      <c r="B93" s="18"/>
      <c r="C93" s="19"/>
      <c r="D93" s="20"/>
      <c r="E93" s="19"/>
      <c r="F93" s="27"/>
      <c r="G93" s="28"/>
      <c r="H93" s="35">
        <f t="shared" si="2"/>
        <v>4088990.2000000034</v>
      </c>
    </row>
    <row r="94" spans="1:8" s="15" customFormat="1" hidden="1" x14ac:dyDescent="0.2">
      <c r="A94" s="17"/>
      <c r="B94" s="18"/>
      <c r="C94" s="19"/>
      <c r="D94" s="20"/>
      <c r="E94" s="19"/>
      <c r="F94" s="27"/>
      <c r="G94" s="28"/>
      <c r="H94" s="35">
        <f t="shared" si="2"/>
        <v>4088990.2000000034</v>
      </c>
    </row>
    <row r="95" spans="1:8" s="15" customFormat="1" hidden="1" x14ac:dyDescent="0.2">
      <c r="A95" s="17"/>
      <c r="B95" s="18"/>
      <c r="C95" s="19"/>
      <c r="D95" s="20"/>
      <c r="E95" s="19"/>
      <c r="F95" s="27"/>
      <c r="G95" s="28"/>
      <c r="H95" s="35">
        <f t="shared" si="2"/>
        <v>4088990.2000000034</v>
      </c>
    </row>
    <row r="96" spans="1:8" s="15" customFormat="1" hidden="1" x14ac:dyDescent="0.2">
      <c r="A96" s="17"/>
      <c r="B96" s="18"/>
      <c r="C96" s="19"/>
      <c r="D96" s="20"/>
      <c r="E96" s="19"/>
      <c r="F96" s="27"/>
      <c r="G96" s="28"/>
      <c r="H96" s="35">
        <f t="shared" si="2"/>
        <v>4088990.2000000034</v>
      </c>
    </row>
    <row r="97" spans="1:8" s="15" customFormat="1" hidden="1" x14ac:dyDescent="0.2">
      <c r="A97" s="17"/>
      <c r="B97" s="18"/>
      <c r="C97" s="19"/>
      <c r="D97" s="20"/>
      <c r="E97" s="19"/>
      <c r="F97" s="27"/>
      <c r="G97" s="28"/>
      <c r="H97" s="35">
        <f t="shared" si="2"/>
        <v>4088990.2000000034</v>
      </c>
    </row>
    <row r="98" spans="1:8" s="15" customFormat="1" hidden="1" x14ac:dyDescent="0.2">
      <c r="A98" s="17"/>
      <c r="B98" s="18"/>
      <c r="C98" s="19"/>
      <c r="D98" s="20"/>
      <c r="E98" s="19"/>
      <c r="F98" s="27"/>
      <c r="G98" s="28"/>
      <c r="H98" s="35">
        <f t="shared" si="2"/>
        <v>4088990.2000000034</v>
      </c>
    </row>
    <row r="99" spans="1:8" s="15" customFormat="1" hidden="1" x14ac:dyDescent="0.2">
      <c r="A99" s="17"/>
      <c r="B99" s="18"/>
      <c r="C99" s="19"/>
      <c r="D99" s="20"/>
      <c r="E99" s="19"/>
      <c r="F99" s="27"/>
      <c r="G99" s="28"/>
      <c r="H99" s="35">
        <f t="shared" si="2"/>
        <v>4088990.2000000034</v>
      </c>
    </row>
    <row r="100" spans="1:8" s="15" customFormat="1" hidden="1" x14ac:dyDescent="0.2">
      <c r="A100" s="17"/>
      <c r="B100" s="18"/>
      <c r="C100" s="19"/>
      <c r="D100" s="20"/>
      <c r="E100" s="19"/>
      <c r="F100" s="27"/>
      <c r="G100" s="28"/>
      <c r="H100" s="35">
        <f t="shared" si="2"/>
        <v>4088990.2000000034</v>
      </c>
    </row>
    <row r="101" spans="1:8" s="15" customFormat="1" hidden="1" x14ac:dyDescent="0.2">
      <c r="A101" s="17"/>
      <c r="B101" s="18"/>
      <c r="C101" s="19"/>
      <c r="D101" s="20"/>
      <c r="E101" s="19"/>
      <c r="F101" s="27"/>
      <c r="G101" s="28"/>
      <c r="H101" s="35">
        <f t="shared" si="2"/>
        <v>4088990.2000000034</v>
      </c>
    </row>
    <row r="102" spans="1:8" s="15" customFormat="1" hidden="1" x14ac:dyDescent="0.2">
      <c r="A102" s="17"/>
      <c r="B102" s="18"/>
      <c r="C102" s="19"/>
      <c r="D102" s="20"/>
      <c r="E102" s="19"/>
      <c r="F102" s="27"/>
      <c r="G102" s="28"/>
      <c r="H102" s="35">
        <f t="shared" si="2"/>
        <v>4088990.2000000034</v>
      </c>
    </row>
    <row r="103" spans="1:8" s="15" customFormat="1" hidden="1" x14ac:dyDescent="0.2">
      <c r="A103" s="17"/>
      <c r="B103" s="18"/>
      <c r="C103" s="19"/>
      <c r="D103" s="20"/>
      <c r="E103" s="19"/>
      <c r="F103" s="27"/>
      <c r="G103" s="28"/>
      <c r="H103" s="35">
        <f t="shared" si="2"/>
        <v>4088990.2000000034</v>
      </c>
    </row>
    <row r="104" spans="1:8" s="15" customFormat="1" hidden="1" x14ac:dyDescent="0.2">
      <c r="A104" s="17"/>
      <c r="B104" s="18"/>
      <c r="C104" s="19"/>
      <c r="D104" s="20"/>
      <c r="E104" s="19"/>
      <c r="F104" s="27"/>
      <c r="G104" s="28"/>
      <c r="H104" s="35">
        <f t="shared" si="2"/>
        <v>4088990.2000000034</v>
      </c>
    </row>
    <row r="105" spans="1:8" s="15" customFormat="1" hidden="1" x14ac:dyDescent="0.2">
      <c r="A105" s="17"/>
      <c r="B105" s="18"/>
      <c r="C105" s="19"/>
      <c r="D105" s="20"/>
      <c r="E105" s="19"/>
      <c r="F105" s="27"/>
      <c r="G105" s="28"/>
      <c r="H105" s="35">
        <f t="shared" si="2"/>
        <v>4088990.2000000034</v>
      </c>
    </row>
    <row r="106" spans="1:8" s="15" customFormat="1" hidden="1" x14ac:dyDescent="0.2">
      <c r="A106" s="17"/>
      <c r="B106" s="18"/>
      <c r="C106" s="19"/>
      <c r="D106" s="20"/>
      <c r="E106" s="19"/>
      <c r="F106" s="27"/>
      <c r="G106" s="28"/>
      <c r="H106" s="35">
        <f t="shared" si="2"/>
        <v>4088990.2000000034</v>
      </c>
    </row>
    <row r="107" spans="1:8" s="15" customFormat="1" hidden="1" x14ac:dyDescent="0.2">
      <c r="A107" s="17"/>
      <c r="B107" s="18"/>
      <c r="C107" s="19"/>
      <c r="D107" s="20"/>
      <c r="E107" s="19"/>
      <c r="F107" s="27"/>
      <c r="G107" s="28"/>
      <c r="H107" s="35">
        <f t="shared" si="2"/>
        <v>4088990.2000000034</v>
      </c>
    </row>
    <row r="108" spans="1:8" s="15" customFormat="1" hidden="1" x14ac:dyDescent="0.2">
      <c r="A108" s="17"/>
      <c r="B108" s="18"/>
      <c r="C108" s="19"/>
      <c r="D108" s="20"/>
      <c r="E108" s="19"/>
      <c r="F108" s="27"/>
      <c r="G108" s="28"/>
      <c r="H108" s="35">
        <f t="shared" si="2"/>
        <v>4088990.2000000034</v>
      </c>
    </row>
    <row r="109" spans="1:8" s="15" customFormat="1" hidden="1" x14ac:dyDescent="0.2">
      <c r="A109" s="17"/>
      <c r="B109" s="18"/>
      <c r="C109" s="19"/>
      <c r="D109" s="20"/>
      <c r="E109" s="19"/>
      <c r="F109" s="27"/>
      <c r="G109" s="28"/>
      <c r="H109" s="35">
        <f t="shared" si="2"/>
        <v>4088990.2000000034</v>
      </c>
    </row>
    <row r="110" spans="1:8" s="15" customFormat="1" hidden="1" x14ac:dyDescent="0.2">
      <c r="A110" s="17"/>
      <c r="B110" s="18"/>
      <c r="C110" s="19"/>
      <c r="D110" s="20"/>
      <c r="E110" s="19"/>
      <c r="F110" s="27"/>
      <c r="G110" s="28"/>
      <c r="H110" s="35">
        <f t="shared" si="2"/>
        <v>4088990.2000000034</v>
      </c>
    </row>
    <row r="111" spans="1:8" s="15" customFormat="1" hidden="1" x14ac:dyDescent="0.2">
      <c r="A111" s="17"/>
      <c r="B111" s="18"/>
      <c r="C111" s="19"/>
      <c r="D111" s="20"/>
      <c r="E111" s="19"/>
      <c r="F111" s="27"/>
      <c r="G111" s="28"/>
      <c r="H111" s="35">
        <f t="shared" si="2"/>
        <v>4088990.2000000034</v>
      </c>
    </row>
    <row r="112" spans="1:8" s="15" customFormat="1" hidden="1" x14ac:dyDescent="0.2">
      <c r="A112" s="17"/>
      <c r="B112" s="18"/>
      <c r="C112" s="19"/>
      <c r="D112" s="20"/>
      <c r="E112" s="19"/>
      <c r="F112" s="27"/>
      <c r="G112" s="28"/>
      <c r="H112" s="35">
        <f t="shared" si="2"/>
        <v>4088990.2000000034</v>
      </c>
    </row>
    <row r="113" spans="1:8" s="15" customFormat="1" hidden="1" x14ac:dyDescent="0.2">
      <c r="A113" s="17"/>
      <c r="B113" s="18"/>
      <c r="C113" s="19"/>
      <c r="D113" s="20"/>
      <c r="E113" s="19"/>
      <c r="F113" s="27"/>
      <c r="G113" s="28"/>
      <c r="H113" s="35">
        <f t="shared" si="2"/>
        <v>4088990.2000000034</v>
      </c>
    </row>
    <row r="114" spans="1:8" s="15" customFormat="1" hidden="1" x14ac:dyDescent="0.2">
      <c r="A114" s="17"/>
      <c r="B114" s="18"/>
      <c r="C114" s="19"/>
      <c r="D114" s="20"/>
      <c r="E114" s="19"/>
      <c r="F114" s="27"/>
      <c r="G114" s="28"/>
      <c r="H114" s="35">
        <f t="shared" si="2"/>
        <v>4088990.2000000034</v>
      </c>
    </row>
    <row r="115" spans="1:8" s="15" customFormat="1" hidden="1" x14ac:dyDescent="0.2">
      <c r="A115" s="17"/>
      <c r="B115" s="18"/>
      <c r="C115" s="19"/>
      <c r="D115" s="20"/>
      <c r="E115" s="19"/>
      <c r="F115" s="27"/>
      <c r="G115" s="28"/>
      <c r="H115" s="35">
        <f t="shared" si="2"/>
        <v>4088990.2000000034</v>
      </c>
    </row>
    <row r="116" spans="1:8" s="15" customFormat="1" hidden="1" x14ac:dyDescent="0.2">
      <c r="A116" s="17"/>
      <c r="B116" s="18"/>
      <c r="C116" s="19"/>
      <c r="D116" s="20"/>
      <c r="E116" s="19"/>
      <c r="F116" s="27"/>
      <c r="G116" s="28"/>
      <c r="H116" s="35">
        <f t="shared" si="2"/>
        <v>4088990.2000000034</v>
      </c>
    </row>
    <row r="117" spans="1:8" s="15" customFormat="1" hidden="1" x14ac:dyDescent="0.2">
      <c r="A117" s="17"/>
      <c r="B117" s="18"/>
      <c r="C117" s="19"/>
      <c r="D117" s="20"/>
      <c r="E117" s="19"/>
      <c r="F117" s="27"/>
      <c r="G117" s="28"/>
      <c r="H117" s="35">
        <f t="shared" si="2"/>
        <v>4088990.2000000034</v>
      </c>
    </row>
    <row r="118" spans="1:8" s="15" customFormat="1" hidden="1" x14ac:dyDescent="0.2">
      <c r="A118" s="17"/>
      <c r="B118" s="18"/>
      <c r="C118" s="19"/>
      <c r="D118" s="20"/>
      <c r="E118" s="19"/>
      <c r="F118" s="27"/>
      <c r="G118" s="28"/>
      <c r="H118" s="35">
        <f t="shared" si="2"/>
        <v>4088990.2000000034</v>
      </c>
    </row>
    <row r="119" spans="1:8" s="15" customFormat="1" hidden="1" x14ac:dyDescent="0.2">
      <c r="A119" s="17"/>
      <c r="B119" s="18"/>
      <c r="C119" s="19"/>
      <c r="D119" s="20"/>
      <c r="E119" s="19"/>
      <c r="F119" s="27"/>
      <c r="G119" s="28"/>
      <c r="H119" s="35">
        <f t="shared" si="2"/>
        <v>4088990.2000000034</v>
      </c>
    </row>
    <row r="120" spans="1:8" s="15" customFormat="1" hidden="1" x14ac:dyDescent="0.2">
      <c r="A120" s="17"/>
      <c r="B120" s="18"/>
      <c r="C120" s="19"/>
      <c r="D120" s="20"/>
      <c r="E120" s="19"/>
      <c r="F120" s="27"/>
      <c r="G120" s="28"/>
      <c r="H120" s="35">
        <f t="shared" si="2"/>
        <v>4088990.2000000034</v>
      </c>
    </row>
    <row r="121" spans="1:8" s="15" customFormat="1" hidden="1" x14ac:dyDescent="0.2">
      <c r="A121" s="17"/>
      <c r="B121" s="18"/>
      <c r="C121" s="19"/>
      <c r="D121" s="20"/>
      <c r="E121" s="19"/>
      <c r="F121" s="27"/>
      <c r="G121" s="28"/>
      <c r="H121" s="35">
        <f t="shared" si="2"/>
        <v>4088990.2000000034</v>
      </c>
    </row>
    <row r="122" spans="1:8" s="15" customFormat="1" hidden="1" x14ac:dyDescent="0.2">
      <c r="A122" s="17"/>
      <c r="B122" s="18"/>
      <c r="C122" s="19"/>
      <c r="D122" s="20"/>
      <c r="E122" s="19"/>
      <c r="F122" s="27"/>
      <c r="G122" s="28"/>
      <c r="H122" s="35">
        <f t="shared" si="2"/>
        <v>4088990.2000000034</v>
      </c>
    </row>
    <row r="123" spans="1:8" s="15" customFormat="1" hidden="1" x14ac:dyDescent="0.2">
      <c r="A123" s="17"/>
      <c r="B123" s="18"/>
      <c r="C123" s="19"/>
      <c r="D123" s="20"/>
      <c r="E123" s="19"/>
      <c r="F123" s="27"/>
      <c r="G123" s="28"/>
      <c r="H123" s="35">
        <f t="shared" si="2"/>
        <v>4088990.2000000034</v>
      </c>
    </row>
    <row r="124" spans="1:8" s="15" customFormat="1" hidden="1" x14ac:dyDescent="0.2">
      <c r="A124" s="17"/>
      <c r="B124" s="18"/>
      <c r="C124" s="19"/>
      <c r="D124" s="20"/>
      <c r="E124" s="19"/>
      <c r="F124" s="27"/>
      <c r="G124" s="28"/>
      <c r="H124" s="35">
        <f t="shared" si="2"/>
        <v>4088990.2000000034</v>
      </c>
    </row>
    <row r="125" spans="1:8" s="15" customFormat="1" hidden="1" x14ac:dyDescent="0.2">
      <c r="A125" s="17"/>
      <c r="B125" s="18"/>
      <c r="C125" s="19"/>
      <c r="D125" s="20"/>
      <c r="E125" s="19"/>
      <c r="F125" s="27"/>
      <c r="G125" s="28"/>
      <c r="H125" s="35">
        <f t="shared" si="2"/>
        <v>4088990.2000000034</v>
      </c>
    </row>
    <row r="126" spans="1:8" s="15" customFormat="1" hidden="1" x14ac:dyDescent="0.2">
      <c r="A126" s="17"/>
      <c r="B126" s="18"/>
      <c r="C126" s="19"/>
      <c r="D126" s="20"/>
      <c r="E126" s="19"/>
      <c r="F126" s="27"/>
      <c r="G126" s="28"/>
      <c r="H126" s="35">
        <f t="shared" si="2"/>
        <v>4088990.2000000034</v>
      </c>
    </row>
    <row r="127" spans="1:8" s="15" customFormat="1" hidden="1" x14ac:dyDescent="0.2">
      <c r="A127" s="17"/>
      <c r="B127" s="18"/>
      <c r="C127" s="19"/>
      <c r="D127" s="20"/>
      <c r="E127" s="19"/>
      <c r="F127" s="27"/>
      <c r="G127" s="28"/>
      <c r="H127" s="35">
        <f t="shared" si="2"/>
        <v>4088990.2000000034</v>
      </c>
    </row>
    <row r="128" spans="1:8" s="15" customFormat="1" hidden="1" x14ac:dyDescent="0.2">
      <c r="A128" s="17"/>
      <c r="B128" s="18"/>
      <c r="C128" s="19"/>
      <c r="D128" s="20"/>
      <c r="E128" s="19"/>
      <c r="F128" s="27"/>
      <c r="G128" s="28"/>
      <c r="H128" s="35">
        <f t="shared" si="2"/>
        <v>4088990.2000000034</v>
      </c>
    </row>
    <row r="129" spans="1:8" s="15" customFormat="1" hidden="1" x14ac:dyDescent="0.2">
      <c r="A129" s="17"/>
      <c r="B129" s="18"/>
      <c r="C129" s="19"/>
      <c r="D129" s="20"/>
      <c r="E129" s="19"/>
      <c r="F129" s="27"/>
      <c r="G129" s="28"/>
      <c r="H129" s="35">
        <f t="shared" si="2"/>
        <v>4088990.2000000034</v>
      </c>
    </row>
    <row r="130" spans="1:8" s="15" customFormat="1" hidden="1" x14ac:dyDescent="0.2">
      <c r="A130" s="17"/>
      <c r="B130" s="18"/>
      <c r="C130" s="19"/>
      <c r="D130" s="20"/>
      <c r="E130" s="19"/>
      <c r="F130" s="27"/>
      <c r="G130" s="28"/>
      <c r="H130" s="35">
        <f t="shared" si="2"/>
        <v>4088990.2000000034</v>
      </c>
    </row>
    <row r="131" spans="1:8" s="15" customFormat="1" hidden="1" x14ac:dyDescent="0.2">
      <c r="A131" s="17"/>
      <c r="B131" s="18"/>
      <c r="C131" s="19"/>
      <c r="D131" s="20"/>
      <c r="E131" s="19"/>
      <c r="F131" s="27"/>
      <c r="G131" s="28"/>
      <c r="H131" s="35">
        <f t="shared" si="2"/>
        <v>4088990.2000000034</v>
      </c>
    </row>
    <row r="132" spans="1:8" s="15" customFormat="1" hidden="1" x14ac:dyDescent="0.2">
      <c r="A132" s="17"/>
      <c r="B132" s="18"/>
      <c r="C132" s="19"/>
      <c r="D132" s="20"/>
      <c r="E132" s="19"/>
      <c r="F132" s="27"/>
      <c r="G132" s="28"/>
      <c r="H132" s="35">
        <f t="shared" si="2"/>
        <v>4088990.2000000034</v>
      </c>
    </row>
    <row r="133" spans="1:8" s="15" customFormat="1" hidden="1" x14ac:dyDescent="0.2">
      <c r="A133" s="17"/>
      <c r="B133" s="18"/>
      <c r="C133" s="19"/>
      <c r="D133" s="20"/>
      <c r="E133" s="19"/>
      <c r="F133" s="27"/>
      <c r="G133" s="28"/>
      <c r="H133" s="35">
        <f t="shared" si="2"/>
        <v>4088990.2000000034</v>
      </c>
    </row>
    <row r="134" spans="1:8" s="15" customFormat="1" hidden="1" x14ac:dyDescent="0.2">
      <c r="A134" s="17"/>
      <c r="B134" s="18"/>
      <c r="C134" s="19"/>
      <c r="D134" s="20"/>
      <c r="E134" s="19"/>
      <c r="F134" s="27"/>
      <c r="G134" s="28"/>
      <c r="H134" s="35">
        <f t="shared" si="2"/>
        <v>4088990.2000000034</v>
      </c>
    </row>
    <row r="135" spans="1:8" s="15" customFormat="1" hidden="1" x14ac:dyDescent="0.2">
      <c r="A135" s="17"/>
      <c r="B135" s="18"/>
      <c r="C135" s="19"/>
      <c r="D135" s="20"/>
      <c r="E135" s="19"/>
      <c r="F135" s="27"/>
      <c r="G135" s="28"/>
      <c r="H135" s="35">
        <f t="shared" si="2"/>
        <v>4088990.2000000034</v>
      </c>
    </row>
    <row r="136" spans="1:8" s="15" customFormat="1" hidden="1" x14ac:dyDescent="0.2">
      <c r="A136" s="17"/>
      <c r="B136" s="18"/>
      <c r="C136" s="19"/>
      <c r="D136" s="20"/>
      <c r="E136" s="19"/>
      <c r="F136" s="27"/>
      <c r="G136" s="28"/>
      <c r="H136" s="35">
        <f t="shared" si="2"/>
        <v>4088990.2000000034</v>
      </c>
    </row>
    <row r="137" spans="1:8" s="15" customFormat="1" hidden="1" x14ac:dyDescent="0.2">
      <c r="A137" s="17"/>
      <c r="B137" s="18"/>
      <c r="C137" s="19"/>
      <c r="D137" s="20"/>
      <c r="E137" s="19"/>
      <c r="F137" s="27"/>
      <c r="G137" s="28"/>
      <c r="H137" s="35">
        <f t="shared" ref="H137:H200" si="3">+H136+F137-G137</f>
        <v>4088990.2000000034</v>
      </c>
    </row>
    <row r="138" spans="1:8" s="15" customFormat="1" hidden="1" x14ac:dyDescent="0.2">
      <c r="A138" s="17"/>
      <c r="B138" s="18"/>
      <c r="C138" s="19"/>
      <c r="D138" s="20"/>
      <c r="E138" s="19"/>
      <c r="F138" s="27"/>
      <c r="G138" s="28"/>
      <c r="H138" s="35">
        <f t="shared" si="3"/>
        <v>4088990.2000000034</v>
      </c>
    </row>
    <row r="139" spans="1:8" s="15" customFormat="1" hidden="1" x14ac:dyDescent="0.2">
      <c r="A139" s="17"/>
      <c r="B139" s="18"/>
      <c r="C139" s="19"/>
      <c r="D139" s="20"/>
      <c r="E139" s="19"/>
      <c r="F139" s="27"/>
      <c r="G139" s="28"/>
      <c r="H139" s="35">
        <f t="shared" si="3"/>
        <v>4088990.2000000034</v>
      </c>
    </row>
    <row r="140" spans="1:8" s="15" customFormat="1" hidden="1" x14ac:dyDescent="0.2">
      <c r="A140" s="17"/>
      <c r="B140" s="18"/>
      <c r="C140" s="19"/>
      <c r="D140" s="20"/>
      <c r="E140" s="19"/>
      <c r="F140" s="27"/>
      <c r="G140" s="28"/>
      <c r="H140" s="35">
        <f t="shared" si="3"/>
        <v>4088990.2000000034</v>
      </c>
    </row>
    <row r="141" spans="1:8" s="15" customFormat="1" hidden="1" x14ac:dyDescent="0.2">
      <c r="A141" s="17"/>
      <c r="B141" s="18"/>
      <c r="C141" s="19"/>
      <c r="D141" s="20"/>
      <c r="E141" s="19"/>
      <c r="F141" s="27"/>
      <c r="G141" s="28"/>
      <c r="H141" s="35">
        <f t="shared" si="3"/>
        <v>4088990.2000000034</v>
      </c>
    </row>
    <row r="142" spans="1:8" s="15" customFormat="1" hidden="1" x14ac:dyDescent="0.2">
      <c r="A142" s="17"/>
      <c r="B142" s="18"/>
      <c r="C142" s="19"/>
      <c r="D142" s="20"/>
      <c r="E142" s="19"/>
      <c r="F142" s="27"/>
      <c r="G142" s="28"/>
      <c r="H142" s="35">
        <f t="shared" si="3"/>
        <v>4088990.2000000034</v>
      </c>
    </row>
    <row r="143" spans="1:8" s="15" customFormat="1" hidden="1" x14ac:dyDescent="0.2">
      <c r="A143" s="17"/>
      <c r="B143" s="18"/>
      <c r="C143" s="19"/>
      <c r="D143" s="20"/>
      <c r="E143" s="19"/>
      <c r="F143" s="27"/>
      <c r="G143" s="28"/>
      <c r="H143" s="35">
        <f t="shared" si="3"/>
        <v>4088990.2000000034</v>
      </c>
    </row>
    <row r="144" spans="1:8" s="15" customFormat="1" hidden="1" x14ac:dyDescent="0.2">
      <c r="A144" s="17"/>
      <c r="B144" s="18"/>
      <c r="C144" s="19"/>
      <c r="D144" s="20"/>
      <c r="E144" s="19"/>
      <c r="F144" s="27"/>
      <c r="G144" s="28"/>
      <c r="H144" s="35">
        <f t="shared" si="3"/>
        <v>4088990.2000000034</v>
      </c>
    </row>
    <row r="145" spans="1:8" s="15" customFormat="1" hidden="1" x14ac:dyDescent="0.2">
      <c r="A145" s="17"/>
      <c r="B145" s="18"/>
      <c r="C145" s="19"/>
      <c r="D145" s="20"/>
      <c r="E145" s="19"/>
      <c r="F145" s="27"/>
      <c r="G145" s="28"/>
      <c r="H145" s="35">
        <f t="shared" si="3"/>
        <v>4088990.2000000034</v>
      </c>
    </row>
    <row r="146" spans="1:8" s="15" customFormat="1" hidden="1" x14ac:dyDescent="0.2">
      <c r="A146" s="17"/>
      <c r="B146" s="18"/>
      <c r="C146" s="19"/>
      <c r="D146" s="20"/>
      <c r="E146" s="19"/>
      <c r="F146" s="27"/>
      <c r="G146" s="28"/>
      <c r="H146" s="35">
        <f t="shared" si="3"/>
        <v>4088990.2000000034</v>
      </c>
    </row>
    <row r="147" spans="1:8" s="15" customFormat="1" hidden="1" x14ac:dyDescent="0.2">
      <c r="A147" s="17"/>
      <c r="B147" s="18"/>
      <c r="C147" s="19"/>
      <c r="D147" s="20"/>
      <c r="E147" s="19"/>
      <c r="F147" s="27"/>
      <c r="G147" s="28"/>
      <c r="H147" s="35">
        <f t="shared" si="3"/>
        <v>4088990.2000000034</v>
      </c>
    </row>
    <row r="148" spans="1:8" s="15" customFormat="1" hidden="1" x14ac:dyDescent="0.2">
      <c r="A148" s="17"/>
      <c r="B148" s="18"/>
      <c r="C148" s="19"/>
      <c r="D148" s="20"/>
      <c r="E148" s="19"/>
      <c r="F148" s="27"/>
      <c r="G148" s="28"/>
      <c r="H148" s="35">
        <f t="shared" si="3"/>
        <v>4088990.2000000034</v>
      </c>
    </row>
    <row r="149" spans="1:8" s="15" customFormat="1" hidden="1" x14ac:dyDescent="0.2">
      <c r="A149" s="17"/>
      <c r="B149" s="18"/>
      <c r="C149" s="19"/>
      <c r="D149" s="20"/>
      <c r="E149" s="19"/>
      <c r="F149" s="27"/>
      <c r="G149" s="28"/>
      <c r="H149" s="35">
        <f t="shared" si="3"/>
        <v>4088990.2000000034</v>
      </c>
    </row>
    <row r="150" spans="1:8" s="15" customFormat="1" hidden="1" x14ac:dyDescent="0.2">
      <c r="A150" s="17"/>
      <c r="B150" s="18"/>
      <c r="C150" s="19"/>
      <c r="D150" s="20"/>
      <c r="E150" s="19"/>
      <c r="F150" s="27"/>
      <c r="G150" s="28"/>
      <c r="H150" s="35">
        <f t="shared" si="3"/>
        <v>4088990.2000000034</v>
      </c>
    </row>
    <row r="151" spans="1:8" s="15" customFormat="1" hidden="1" x14ac:dyDescent="0.2">
      <c r="A151" s="17"/>
      <c r="B151" s="18"/>
      <c r="C151" s="19"/>
      <c r="D151" s="20"/>
      <c r="E151" s="19"/>
      <c r="F151" s="27"/>
      <c r="G151" s="28"/>
      <c r="H151" s="35">
        <f t="shared" si="3"/>
        <v>4088990.2000000034</v>
      </c>
    </row>
    <row r="152" spans="1:8" s="15" customFormat="1" hidden="1" x14ac:dyDescent="0.2">
      <c r="A152" s="17"/>
      <c r="B152" s="18"/>
      <c r="C152" s="19"/>
      <c r="D152" s="20"/>
      <c r="E152" s="19"/>
      <c r="F152" s="27"/>
      <c r="G152" s="28"/>
      <c r="H152" s="35">
        <f t="shared" si="3"/>
        <v>4088990.2000000034</v>
      </c>
    </row>
    <row r="153" spans="1:8" s="15" customFormat="1" hidden="1" x14ac:dyDescent="0.2">
      <c r="A153" s="17"/>
      <c r="B153" s="18"/>
      <c r="C153" s="19"/>
      <c r="D153" s="20"/>
      <c r="E153" s="19"/>
      <c r="F153" s="27"/>
      <c r="G153" s="28"/>
      <c r="H153" s="35">
        <f t="shared" si="3"/>
        <v>4088990.2000000034</v>
      </c>
    </row>
    <row r="154" spans="1:8" s="15" customFormat="1" hidden="1" x14ac:dyDescent="0.2">
      <c r="A154" s="17"/>
      <c r="B154" s="18"/>
      <c r="C154" s="19"/>
      <c r="D154" s="20"/>
      <c r="E154" s="19"/>
      <c r="F154" s="27"/>
      <c r="G154" s="28"/>
      <c r="H154" s="35">
        <f t="shared" si="3"/>
        <v>4088990.2000000034</v>
      </c>
    </row>
    <row r="155" spans="1:8" s="15" customFormat="1" hidden="1" x14ac:dyDescent="0.2">
      <c r="A155" s="17"/>
      <c r="B155" s="18"/>
      <c r="C155" s="19"/>
      <c r="D155" s="20"/>
      <c r="E155" s="19"/>
      <c r="F155" s="27"/>
      <c r="G155" s="28"/>
      <c r="H155" s="35">
        <f t="shared" si="3"/>
        <v>4088990.2000000034</v>
      </c>
    </row>
    <row r="156" spans="1:8" s="15" customFormat="1" hidden="1" x14ac:dyDescent="0.2">
      <c r="A156" s="17"/>
      <c r="B156" s="18"/>
      <c r="C156" s="19"/>
      <c r="D156" s="20"/>
      <c r="E156" s="19"/>
      <c r="F156" s="27"/>
      <c r="G156" s="28"/>
      <c r="H156" s="35">
        <f t="shared" si="3"/>
        <v>4088990.2000000034</v>
      </c>
    </row>
    <row r="157" spans="1:8" s="15" customFormat="1" hidden="1" x14ac:dyDescent="0.2">
      <c r="A157" s="17"/>
      <c r="B157" s="18"/>
      <c r="C157" s="19"/>
      <c r="D157" s="20"/>
      <c r="E157" s="19"/>
      <c r="F157" s="27"/>
      <c r="G157" s="28"/>
      <c r="H157" s="35">
        <f t="shared" si="3"/>
        <v>4088990.2000000034</v>
      </c>
    </row>
    <row r="158" spans="1:8" s="15" customFormat="1" hidden="1" x14ac:dyDescent="0.2">
      <c r="A158" s="17"/>
      <c r="B158" s="18"/>
      <c r="C158" s="19"/>
      <c r="D158" s="20"/>
      <c r="E158" s="19"/>
      <c r="F158" s="27"/>
      <c r="G158" s="28"/>
      <c r="H158" s="35">
        <f t="shared" si="3"/>
        <v>4088990.2000000034</v>
      </c>
    </row>
    <row r="159" spans="1:8" s="15" customFormat="1" hidden="1" x14ac:dyDescent="0.2">
      <c r="A159" s="17"/>
      <c r="B159" s="18"/>
      <c r="C159" s="19"/>
      <c r="D159" s="20"/>
      <c r="E159" s="19"/>
      <c r="F159" s="27"/>
      <c r="G159" s="28"/>
      <c r="H159" s="35">
        <f t="shared" si="3"/>
        <v>4088990.2000000034</v>
      </c>
    </row>
    <row r="160" spans="1:8" s="15" customFormat="1" hidden="1" x14ac:dyDescent="0.2">
      <c r="A160" s="17"/>
      <c r="B160" s="18"/>
      <c r="C160" s="19"/>
      <c r="D160" s="20"/>
      <c r="E160" s="19"/>
      <c r="F160" s="27"/>
      <c r="G160" s="28"/>
      <c r="H160" s="35">
        <f t="shared" si="3"/>
        <v>4088990.2000000034</v>
      </c>
    </row>
    <row r="161" spans="1:8" s="15" customFormat="1" hidden="1" x14ac:dyDescent="0.2">
      <c r="A161" s="17"/>
      <c r="B161" s="18"/>
      <c r="C161" s="19"/>
      <c r="D161" s="20"/>
      <c r="E161" s="19"/>
      <c r="F161" s="27"/>
      <c r="G161" s="28"/>
      <c r="H161" s="35">
        <f t="shared" si="3"/>
        <v>4088990.2000000034</v>
      </c>
    </row>
    <row r="162" spans="1:8" s="15" customFormat="1" hidden="1" x14ac:dyDescent="0.2">
      <c r="A162" s="17"/>
      <c r="B162" s="18"/>
      <c r="C162" s="19"/>
      <c r="D162" s="20"/>
      <c r="E162" s="19"/>
      <c r="F162" s="27"/>
      <c r="G162" s="28"/>
      <c r="H162" s="35">
        <f t="shared" si="3"/>
        <v>4088990.2000000034</v>
      </c>
    </row>
    <row r="163" spans="1:8" s="15" customFormat="1" hidden="1" x14ac:dyDescent="0.2">
      <c r="A163" s="17"/>
      <c r="B163" s="18"/>
      <c r="C163" s="19"/>
      <c r="D163" s="20"/>
      <c r="E163" s="19"/>
      <c r="F163" s="27"/>
      <c r="G163" s="28"/>
      <c r="H163" s="35">
        <f t="shared" si="3"/>
        <v>4088990.2000000034</v>
      </c>
    </row>
    <row r="164" spans="1:8" s="15" customFormat="1" hidden="1" x14ac:dyDescent="0.2">
      <c r="A164" s="17"/>
      <c r="B164" s="18"/>
      <c r="C164" s="19"/>
      <c r="D164" s="20"/>
      <c r="E164" s="19"/>
      <c r="F164" s="27"/>
      <c r="G164" s="28"/>
      <c r="H164" s="35">
        <f t="shared" si="3"/>
        <v>4088990.2000000034</v>
      </c>
    </row>
    <row r="165" spans="1:8" s="15" customFormat="1" hidden="1" x14ac:dyDescent="0.2">
      <c r="A165" s="17"/>
      <c r="B165" s="18"/>
      <c r="C165" s="19"/>
      <c r="D165" s="20"/>
      <c r="E165" s="19"/>
      <c r="F165" s="27"/>
      <c r="G165" s="28"/>
      <c r="H165" s="35">
        <f t="shared" si="3"/>
        <v>4088990.2000000034</v>
      </c>
    </row>
    <row r="166" spans="1:8" s="15" customFormat="1" hidden="1" x14ac:dyDescent="0.2">
      <c r="A166" s="17"/>
      <c r="B166" s="18"/>
      <c r="C166" s="19"/>
      <c r="D166" s="20"/>
      <c r="E166" s="19"/>
      <c r="F166" s="27"/>
      <c r="G166" s="28"/>
      <c r="H166" s="35">
        <f t="shared" si="3"/>
        <v>4088990.2000000034</v>
      </c>
    </row>
    <row r="167" spans="1:8" s="15" customFormat="1" hidden="1" x14ac:dyDescent="0.2">
      <c r="A167" s="17"/>
      <c r="B167" s="18"/>
      <c r="C167" s="19"/>
      <c r="D167" s="20"/>
      <c r="E167" s="19"/>
      <c r="F167" s="27"/>
      <c r="G167" s="28"/>
      <c r="H167" s="35">
        <f t="shared" si="3"/>
        <v>4088990.2000000034</v>
      </c>
    </row>
    <row r="168" spans="1:8" s="15" customFormat="1" hidden="1" x14ac:dyDescent="0.2">
      <c r="A168" s="17"/>
      <c r="B168" s="18"/>
      <c r="C168" s="19"/>
      <c r="D168" s="20"/>
      <c r="E168" s="19"/>
      <c r="F168" s="27"/>
      <c r="G168" s="28"/>
      <c r="H168" s="35">
        <f t="shared" si="3"/>
        <v>4088990.2000000034</v>
      </c>
    </row>
    <row r="169" spans="1:8" s="15" customFormat="1" hidden="1" x14ac:dyDescent="0.2">
      <c r="A169" s="17"/>
      <c r="B169" s="18"/>
      <c r="C169" s="19"/>
      <c r="D169" s="20"/>
      <c r="E169" s="19"/>
      <c r="F169" s="27"/>
      <c r="G169" s="28"/>
      <c r="H169" s="35">
        <f t="shared" si="3"/>
        <v>4088990.2000000034</v>
      </c>
    </row>
    <row r="170" spans="1:8" s="15" customFormat="1" hidden="1" x14ac:dyDescent="0.2">
      <c r="A170" s="17"/>
      <c r="B170" s="18"/>
      <c r="C170" s="19"/>
      <c r="D170" s="20"/>
      <c r="E170" s="19"/>
      <c r="F170" s="27"/>
      <c r="G170" s="28"/>
      <c r="H170" s="35">
        <f t="shared" si="3"/>
        <v>4088990.2000000034</v>
      </c>
    </row>
    <row r="171" spans="1:8" s="15" customFormat="1" hidden="1" x14ac:dyDescent="0.2">
      <c r="A171" s="17"/>
      <c r="B171" s="18"/>
      <c r="C171" s="19"/>
      <c r="D171" s="20"/>
      <c r="E171" s="19"/>
      <c r="F171" s="27"/>
      <c r="G171" s="28"/>
      <c r="H171" s="35">
        <f t="shared" si="3"/>
        <v>4088990.2000000034</v>
      </c>
    </row>
    <row r="172" spans="1:8" s="15" customFormat="1" hidden="1" x14ac:dyDescent="0.2">
      <c r="A172" s="17"/>
      <c r="B172" s="18"/>
      <c r="C172" s="19"/>
      <c r="D172" s="20"/>
      <c r="E172" s="19"/>
      <c r="F172" s="27"/>
      <c r="G172" s="28"/>
      <c r="H172" s="35">
        <f t="shared" si="3"/>
        <v>4088990.2000000034</v>
      </c>
    </row>
    <row r="173" spans="1:8" s="15" customFormat="1" hidden="1" x14ac:dyDescent="0.2">
      <c r="A173" s="17"/>
      <c r="B173" s="18"/>
      <c r="C173" s="19"/>
      <c r="D173" s="20"/>
      <c r="E173" s="19"/>
      <c r="F173" s="27"/>
      <c r="G173" s="28"/>
      <c r="H173" s="35">
        <f t="shared" si="3"/>
        <v>4088990.2000000034</v>
      </c>
    </row>
    <row r="174" spans="1:8" s="15" customFormat="1" hidden="1" x14ac:dyDescent="0.2">
      <c r="A174" s="17"/>
      <c r="B174" s="18"/>
      <c r="C174" s="19"/>
      <c r="D174" s="20"/>
      <c r="E174" s="19"/>
      <c r="F174" s="27"/>
      <c r="G174" s="28"/>
      <c r="H174" s="35">
        <f t="shared" si="3"/>
        <v>4088990.2000000034</v>
      </c>
    </row>
    <row r="175" spans="1:8" s="15" customFormat="1" hidden="1" x14ac:dyDescent="0.2">
      <c r="A175" s="17"/>
      <c r="B175" s="18"/>
      <c r="C175" s="19"/>
      <c r="D175" s="20"/>
      <c r="E175" s="19"/>
      <c r="F175" s="27"/>
      <c r="G175" s="28"/>
      <c r="H175" s="35">
        <f t="shared" si="3"/>
        <v>4088990.2000000034</v>
      </c>
    </row>
    <row r="176" spans="1:8" s="15" customFormat="1" hidden="1" x14ac:dyDescent="0.2">
      <c r="A176" s="17"/>
      <c r="B176" s="18"/>
      <c r="C176" s="19"/>
      <c r="D176" s="20"/>
      <c r="E176" s="19"/>
      <c r="F176" s="27"/>
      <c r="G176" s="28"/>
      <c r="H176" s="35">
        <f t="shared" si="3"/>
        <v>4088990.2000000034</v>
      </c>
    </row>
    <row r="177" spans="1:8" s="15" customFormat="1" hidden="1" x14ac:dyDescent="0.2">
      <c r="A177" s="17"/>
      <c r="B177" s="18"/>
      <c r="C177" s="19"/>
      <c r="D177" s="20"/>
      <c r="E177" s="19"/>
      <c r="F177" s="27"/>
      <c r="G177" s="28"/>
      <c r="H177" s="35">
        <f t="shared" si="3"/>
        <v>4088990.2000000034</v>
      </c>
    </row>
    <row r="178" spans="1:8" s="15" customFormat="1" hidden="1" x14ac:dyDescent="0.2">
      <c r="A178" s="17"/>
      <c r="B178" s="18"/>
      <c r="C178" s="19"/>
      <c r="D178" s="20"/>
      <c r="E178" s="19"/>
      <c r="F178" s="27"/>
      <c r="G178" s="28"/>
      <c r="H178" s="35">
        <f t="shared" si="3"/>
        <v>4088990.2000000034</v>
      </c>
    </row>
    <row r="179" spans="1:8" s="15" customFormat="1" hidden="1" x14ac:dyDescent="0.2">
      <c r="A179" s="17"/>
      <c r="B179" s="18"/>
      <c r="C179" s="19"/>
      <c r="D179" s="20"/>
      <c r="E179" s="19"/>
      <c r="F179" s="27"/>
      <c r="G179" s="28"/>
      <c r="H179" s="35">
        <f t="shared" si="3"/>
        <v>4088990.2000000034</v>
      </c>
    </row>
    <row r="180" spans="1:8" s="15" customFormat="1" hidden="1" x14ac:dyDescent="0.2">
      <c r="A180" s="17"/>
      <c r="B180" s="18"/>
      <c r="C180" s="19"/>
      <c r="D180" s="20"/>
      <c r="E180" s="19"/>
      <c r="F180" s="27"/>
      <c r="G180" s="28"/>
      <c r="H180" s="35">
        <f t="shared" si="3"/>
        <v>4088990.2000000034</v>
      </c>
    </row>
    <row r="181" spans="1:8" s="15" customFormat="1" hidden="1" x14ac:dyDescent="0.2">
      <c r="A181" s="17"/>
      <c r="B181" s="18"/>
      <c r="C181" s="19"/>
      <c r="D181" s="20"/>
      <c r="E181" s="19"/>
      <c r="F181" s="27"/>
      <c r="G181" s="28"/>
      <c r="H181" s="35">
        <f t="shared" si="3"/>
        <v>4088990.2000000034</v>
      </c>
    </row>
    <row r="182" spans="1:8" s="15" customFormat="1" hidden="1" x14ac:dyDescent="0.2">
      <c r="A182" s="17"/>
      <c r="B182" s="18"/>
      <c r="C182" s="19"/>
      <c r="D182" s="20"/>
      <c r="E182" s="19"/>
      <c r="F182" s="27"/>
      <c r="G182" s="28"/>
      <c r="H182" s="35">
        <f t="shared" si="3"/>
        <v>4088990.2000000034</v>
      </c>
    </row>
    <row r="183" spans="1:8" s="15" customFormat="1" hidden="1" x14ac:dyDescent="0.2">
      <c r="A183" s="17"/>
      <c r="B183" s="18"/>
      <c r="C183" s="19"/>
      <c r="D183" s="20"/>
      <c r="E183" s="19"/>
      <c r="F183" s="27"/>
      <c r="G183" s="28"/>
      <c r="H183" s="35">
        <f t="shared" si="3"/>
        <v>4088990.2000000034</v>
      </c>
    </row>
    <row r="184" spans="1:8" s="15" customFormat="1" hidden="1" x14ac:dyDescent="0.2">
      <c r="A184" s="17"/>
      <c r="B184" s="18"/>
      <c r="C184" s="19"/>
      <c r="D184" s="20"/>
      <c r="E184" s="19"/>
      <c r="F184" s="27"/>
      <c r="G184" s="28"/>
      <c r="H184" s="35">
        <f t="shared" si="3"/>
        <v>4088990.2000000034</v>
      </c>
    </row>
    <row r="185" spans="1:8" s="15" customFormat="1" hidden="1" x14ac:dyDescent="0.2">
      <c r="A185" s="17"/>
      <c r="B185" s="18"/>
      <c r="C185" s="19"/>
      <c r="D185" s="20"/>
      <c r="E185" s="19"/>
      <c r="F185" s="27"/>
      <c r="G185" s="28"/>
      <c r="H185" s="35">
        <f t="shared" si="3"/>
        <v>4088990.2000000034</v>
      </c>
    </row>
    <row r="186" spans="1:8" s="15" customFormat="1" hidden="1" x14ac:dyDescent="0.2">
      <c r="A186" s="17"/>
      <c r="B186" s="18"/>
      <c r="C186" s="19"/>
      <c r="D186" s="20"/>
      <c r="E186" s="19"/>
      <c r="F186" s="27"/>
      <c r="G186" s="28"/>
      <c r="H186" s="35">
        <f t="shared" si="3"/>
        <v>4088990.2000000034</v>
      </c>
    </row>
    <row r="187" spans="1:8" s="15" customFormat="1" hidden="1" x14ac:dyDescent="0.2">
      <c r="A187" s="17"/>
      <c r="B187" s="18"/>
      <c r="C187" s="19"/>
      <c r="D187" s="20"/>
      <c r="E187" s="19"/>
      <c r="F187" s="27"/>
      <c r="G187" s="28"/>
      <c r="H187" s="35">
        <f t="shared" si="3"/>
        <v>4088990.2000000034</v>
      </c>
    </row>
    <row r="188" spans="1:8" s="15" customFormat="1" hidden="1" x14ac:dyDescent="0.2">
      <c r="A188" s="17"/>
      <c r="B188" s="18"/>
      <c r="C188" s="19"/>
      <c r="D188" s="20"/>
      <c r="E188" s="19"/>
      <c r="F188" s="27"/>
      <c r="G188" s="28"/>
      <c r="H188" s="35">
        <f t="shared" si="3"/>
        <v>4088990.2000000034</v>
      </c>
    </row>
    <row r="189" spans="1:8" s="15" customFormat="1" hidden="1" x14ac:dyDescent="0.2">
      <c r="A189" s="17"/>
      <c r="B189" s="18"/>
      <c r="C189" s="19"/>
      <c r="D189" s="20"/>
      <c r="E189" s="19"/>
      <c r="F189" s="27"/>
      <c r="G189" s="28"/>
      <c r="H189" s="35">
        <f t="shared" si="3"/>
        <v>4088990.2000000034</v>
      </c>
    </row>
    <row r="190" spans="1:8" s="15" customFormat="1" hidden="1" x14ac:dyDescent="0.2">
      <c r="A190" s="17"/>
      <c r="B190" s="18"/>
      <c r="C190" s="19"/>
      <c r="D190" s="20"/>
      <c r="E190" s="19"/>
      <c r="F190" s="27"/>
      <c r="G190" s="28"/>
      <c r="H190" s="35">
        <f t="shared" si="3"/>
        <v>4088990.2000000034</v>
      </c>
    </row>
    <row r="191" spans="1:8" s="15" customFormat="1" hidden="1" x14ac:dyDescent="0.2">
      <c r="A191" s="17"/>
      <c r="B191" s="18"/>
      <c r="C191" s="19"/>
      <c r="D191" s="20"/>
      <c r="E191" s="19"/>
      <c r="F191" s="27"/>
      <c r="G191" s="28"/>
      <c r="H191" s="35">
        <f t="shared" si="3"/>
        <v>4088990.2000000034</v>
      </c>
    </row>
    <row r="192" spans="1:8" s="15" customFormat="1" hidden="1" x14ac:dyDescent="0.2">
      <c r="A192" s="17"/>
      <c r="B192" s="18"/>
      <c r="C192" s="19"/>
      <c r="D192" s="20"/>
      <c r="E192" s="19"/>
      <c r="F192" s="27"/>
      <c r="G192" s="28"/>
      <c r="H192" s="35">
        <f t="shared" si="3"/>
        <v>4088990.2000000034</v>
      </c>
    </row>
    <row r="193" spans="1:8" s="15" customFormat="1" hidden="1" x14ac:dyDescent="0.2">
      <c r="A193" s="17"/>
      <c r="B193" s="18"/>
      <c r="C193" s="19"/>
      <c r="D193" s="20"/>
      <c r="E193" s="19"/>
      <c r="F193" s="27"/>
      <c r="G193" s="28"/>
      <c r="H193" s="35">
        <f t="shared" si="3"/>
        <v>4088990.2000000034</v>
      </c>
    </row>
    <row r="194" spans="1:8" s="15" customFormat="1" hidden="1" x14ac:dyDescent="0.2">
      <c r="A194" s="17"/>
      <c r="B194" s="18"/>
      <c r="C194" s="19"/>
      <c r="D194" s="20"/>
      <c r="E194" s="19"/>
      <c r="F194" s="27"/>
      <c r="G194" s="28"/>
      <c r="H194" s="35">
        <f t="shared" si="3"/>
        <v>4088990.2000000034</v>
      </c>
    </row>
    <row r="195" spans="1:8" s="15" customFormat="1" hidden="1" x14ac:dyDescent="0.2">
      <c r="A195" s="17"/>
      <c r="B195" s="18"/>
      <c r="C195" s="19"/>
      <c r="D195" s="20"/>
      <c r="E195" s="19"/>
      <c r="F195" s="27"/>
      <c r="G195" s="28"/>
      <c r="H195" s="35">
        <f t="shared" si="3"/>
        <v>4088990.2000000034</v>
      </c>
    </row>
    <row r="196" spans="1:8" s="15" customFormat="1" hidden="1" x14ac:dyDescent="0.2">
      <c r="A196" s="17"/>
      <c r="B196" s="18"/>
      <c r="C196" s="19"/>
      <c r="D196" s="20"/>
      <c r="E196" s="19"/>
      <c r="F196" s="27"/>
      <c r="G196" s="28"/>
      <c r="H196" s="35">
        <f t="shared" si="3"/>
        <v>4088990.2000000034</v>
      </c>
    </row>
    <row r="197" spans="1:8" s="15" customFormat="1" hidden="1" x14ac:dyDescent="0.2">
      <c r="A197" s="17"/>
      <c r="B197" s="18"/>
      <c r="C197" s="19"/>
      <c r="D197" s="20"/>
      <c r="E197" s="19"/>
      <c r="F197" s="27"/>
      <c r="G197" s="28"/>
      <c r="H197" s="35">
        <f t="shared" si="3"/>
        <v>4088990.2000000034</v>
      </c>
    </row>
    <row r="198" spans="1:8" s="15" customFormat="1" hidden="1" x14ac:dyDescent="0.2">
      <c r="A198" s="17"/>
      <c r="B198" s="18"/>
      <c r="C198" s="19"/>
      <c r="D198" s="20"/>
      <c r="E198" s="19"/>
      <c r="F198" s="27"/>
      <c r="G198" s="28"/>
      <c r="H198" s="35">
        <f t="shared" si="3"/>
        <v>4088990.2000000034</v>
      </c>
    </row>
    <row r="199" spans="1:8" s="15" customFormat="1" hidden="1" x14ac:dyDescent="0.2">
      <c r="A199" s="17"/>
      <c r="B199" s="18"/>
      <c r="C199" s="19"/>
      <c r="D199" s="20"/>
      <c r="E199" s="19"/>
      <c r="F199" s="27"/>
      <c r="G199" s="28"/>
      <c r="H199" s="35">
        <f t="shared" si="3"/>
        <v>4088990.2000000034</v>
      </c>
    </row>
    <row r="200" spans="1:8" s="15" customFormat="1" x14ac:dyDescent="0.2">
      <c r="A200" s="21"/>
      <c r="B200" s="18"/>
      <c r="C200" s="19"/>
      <c r="D200" s="20"/>
      <c r="E200" s="19"/>
      <c r="F200" s="27"/>
      <c r="G200" s="28"/>
      <c r="H200" s="35">
        <f t="shared" si="3"/>
        <v>4088990.2000000034</v>
      </c>
    </row>
    <row r="201" spans="1:8" ht="15.75" x14ac:dyDescent="0.25">
      <c r="A201" s="2"/>
      <c r="B201" s="3"/>
      <c r="C201" s="3"/>
      <c r="D201" s="4"/>
      <c r="E201" s="5"/>
      <c r="F201" s="29">
        <f>SUM(F8:F200)+H7</f>
        <v>21461011.430000007</v>
      </c>
      <c r="G201" s="29">
        <f>SUM(G7:G200)</f>
        <v>17372021.23</v>
      </c>
      <c r="H201" s="36">
        <f>+F201-G201</f>
        <v>4088990.2000000067</v>
      </c>
    </row>
    <row r="202" spans="1:8" x14ac:dyDescent="0.25">
      <c r="A202" s="2"/>
      <c r="B202" s="6"/>
      <c r="C202" s="6"/>
      <c r="D202" s="7"/>
      <c r="E202" s="8" t="s">
        <v>9</v>
      </c>
      <c r="F202" s="30">
        <f>+H7</f>
        <v>6543437.1900000013</v>
      </c>
      <c r="G202" s="31"/>
      <c r="H202" s="31"/>
    </row>
    <row r="203" spans="1:8" x14ac:dyDescent="0.25">
      <c r="A203" s="2"/>
      <c r="D203" s="9"/>
      <c r="E203" s="10" t="s">
        <v>10</v>
      </c>
      <c r="F203" s="30">
        <f>SUM(F8:F200)</f>
        <v>14917574.240000004</v>
      </c>
      <c r="G203" s="31"/>
      <c r="H203" s="31"/>
    </row>
    <row r="204" spans="1:8" x14ac:dyDescent="0.25">
      <c r="A204" s="2"/>
      <c r="D204" s="9"/>
      <c r="E204" s="10" t="s">
        <v>12</v>
      </c>
      <c r="F204" s="30">
        <f>+F203+F202-G201</f>
        <v>4088990.2000000067</v>
      </c>
      <c r="G204" s="31"/>
      <c r="H204" s="31"/>
    </row>
    <row r="205" spans="1:8" x14ac:dyDescent="0.25">
      <c r="A205" s="2"/>
      <c r="B205" s="44" t="s">
        <v>21</v>
      </c>
      <c r="C205" s="44"/>
      <c r="D205" s="11"/>
      <c r="E205" s="12"/>
      <c r="F205" s="32"/>
      <c r="G205" s="31"/>
      <c r="H205" s="31"/>
    </row>
    <row r="206" spans="1:8" x14ac:dyDescent="0.25">
      <c r="B206" s="39" t="s">
        <v>11</v>
      </c>
      <c r="C206" s="39"/>
    </row>
    <row r="207" spans="1:8" x14ac:dyDescent="0.25">
      <c r="B207" s="38" t="s">
        <v>13</v>
      </c>
      <c r="C207" s="38"/>
    </row>
  </sheetData>
  <mergeCells count="8">
    <mergeCell ref="B207:C207"/>
    <mergeCell ref="B206:C206"/>
    <mergeCell ref="B1:H1"/>
    <mergeCell ref="B2:H2"/>
    <mergeCell ref="A3:H3"/>
    <mergeCell ref="B4:H4"/>
    <mergeCell ref="B5:H5"/>
    <mergeCell ref="B205:C205"/>
  </mergeCells>
  <pageMargins left="0.7" right="0.7" top="0.75" bottom="0.75" header="0.3" footer="0.3"/>
  <pageSetup scale="55" orientation="portrait" r:id="rId1"/>
  <rowBreaks count="1" manualBreakCount="1">
    <brk id="6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del carmen de los santos</dc:creator>
  <cp:lastModifiedBy>Contabilidad</cp:lastModifiedBy>
  <cp:lastPrinted>2026-04-16T16:00:36Z</cp:lastPrinted>
  <dcterms:created xsi:type="dcterms:W3CDTF">2022-11-09T16:30:22Z</dcterms:created>
  <dcterms:modified xsi:type="dcterms:W3CDTF">2026-05-12T13:21:59Z</dcterms:modified>
</cp:coreProperties>
</file>