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Planificación.DESKTOP-QQI63B4\Downloads\"/>
    </mc:Choice>
  </mc:AlternateContent>
  <xr:revisionPtr revIDLastSave="0" documentId="13_ncr:1_{DD00253D-FE6D-455B-8CB0-B9F2E2CECDFE}" xr6:coauthVersionLast="47" xr6:coauthVersionMax="47" xr10:uidLastSave="{00000000-0000-0000-0000-000000000000}"/>
  <bookViews>
    <workbookView xWindow="-120" yWindow="-120" windowWidth="20730" windowHeight="11160" xr2:uid="{00000000-000D-0000-FFFF-FFFF00000000}"/>
  </bookViews>
  <sheets>
    <sheet name="Hoja1" sheetId="1" r:id="rId1"/>
  </sheets>
  <externalReferences>
    <externalReference r:id="rId2"/>
  </externalReferences>
  <definedNames>
    <definedName name="_xlnm.Print_Area" localSheetId="0">Hoja1!$B$1:$P$232</definedName>
  </definedNames>
  <calcPr calcId="191029"/>
</workbook>
</file>

<file path=xl/calcChain.xml><?xml version="1.0" encoding="utf-8"?>
<calcChain xmlns="http://schemas.openxmlformats.org/spreadsheetml/2006/main">
  <c r="J67" i="1" l="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7" i="1"/>
  <c r="J16" i="1"/>
  <c r="J15" i="1"/>
  <c r="J14" i="1"/>
  <c r="J13" i="1"/>
  <c r="J12" i="1"/>
  <c r="J11" i="1"/>
  <c r="J10" i="1"/>
  <c r="J9" i="1"/>
  <c r="J8" i="1"/>
  <c r="J7" i="1"/>
  <c r="J201" i="1" l="1"/>
  <c r="L201" i="1" s="1"/>
  <c r="J200" i="1"/>
  <c r="J199" i="1"/>
  <c r="L199" i="1" s="1"/>
  <c r="J198" i="1"/>
  <c r="L198" i="1" s="1"/>
  <c r="J197" i="1"/>
  <c r="J196" i="1"/>
  <c r="L196" i="1" s="1"/>
  <c r="J195" i="1"/>
  <c r="L195" i="1" s="1"/>
  <c r="J194" i="1"/>
  <c r="L194" i="1" s="1"/>
  <c r="J193" i="1"/>
  <c r="J192" i="1"/>
  <c r="J191" i="1"/>
  <c r="L191" i="1" s="1"/>
  <c r="J190" i="1"/>
  <c r="L190" i="1" s="1"/>
  <c r="J189" i="1"/>
  <c r="J188" i="1"/>
  <c r="L188" i="1" s="1"/>
  <c r="J187" i="1"/>
  <c r="L187" i="1" s="1"/>
  <c r="J186" i="1"/>
  <c r="L186" i="1" s="1"/>
  <c r="J185" i="1"/>
  <c r="L185" i="1" s="1"/>
  <c r="J184" i="1"/>
  <c r="L184" i="1" s="1"/>
  <c r="J183" i="1"/>
  <c r="L183" i="1" s="1"/>
  <c r="J182" i="1"/>
  <c r="L182" i="1" s="1"/>
  <c r="J181" i="1"/>
  <c r="L181" i="1" s="1"/>
  <c r="J180" i="1"/>
  <c r="L180" i="1" s="1"/>
  <c r="J179" i="1"/>
  <c r="L179" i="1" s="1"/>
  <c r="J178" i="1"/>
  <c r="L178" i="1" s="1"/>
  <c r="J177" i="1"/>
  <c r="L177" i="1" s="1"/>
  <c r="J176" i="1"/>
  <c r="L176" i="1" s="1"/>
  <c r="J175" i="1"/>
  <c r="L175" i="1" s="1"/>
  <c r="J174" i="1"/>
  <c r="L174" i="1" s="1"/>
  <c r="J173" i="1"/>
  <c r="J172" i="1"/>
  <c r="L172" i="1" s="1"/>
  <c r="J171" i="1"/>
  <c r="L171" i="1" s="1"/>
  <c r="J170" i="1"/>
  <c r="L170" i="1" s="1"/>
  <c r="J169" i="1"/>
  <c r="L169" i="1" s="1"/>
  <c r="J168" i="1"/>
  <c r="J167" i="1"/>
  <c r="L167" i="1" s="1"/>
  <c r="J166" i="1"/>
  <c r="L166" i="1" s="1"/>
  <c r="J165" i="1"/>
  <c r="J164" i="1"/>
  <c r="L164" i="1" s="1"/>
  <c r="J163" i="1"/>
  <c r="L163" i="1" s="1"/>
  <c r="J162" i="1"/>
  <c r="L162" i="1" s="1"/>
  <c r="J161" i="1"/>
  <c r="L161" i="1" s="1"/>
  <c r="J160" i="1"/>
  <c r="J159" i="1"/>
  <c r="L159" i="1" s="1"/>
  <c r="J158" i="1"/>
  <c r="L158" i="1" s="1"/>
  <c r="J157" i="1"/>
  <c r="L157" i="1" s="1"/>
  <c r="J156" i="1"/>
  <c r="L156" i="1" s="1"/>
  <c r="J155" i="1"/>
  <c r="L155" i="1" s="1"/>
  <c r="J154" i="1"/>
  <c r="L154" i="1" s="1"/>
  <c r="J153" i="1"/>
  <c r="L153" i="1" s="1"/>
  <c r="J152" i="1"/>
  <c r="L152" i="1" s="1"/>
  <c r="J151" i="1"/>
  <c r="L151" i="1" s="1"/>
  <c r="J150" i="1"/>
  <c r="L150" i="1" s="1"/>
  <c r="J149" i="1"/>
  <c r="L149" i="1" s="1"/>
  <c r="J148" i="1"/>
  <c r="L148" i="1" s="1"/>
  <c r="J147" i="1"/>
  <c r="L147" i="1" s="1"/>
  <c r="J146" i="1"/>
  <c r="L146" i="1" s="1"/>
  <c r="J145" i="1"/>
  <c r="L145" i="1" s="1"/>
  <c r="J144" i="1"/>
  <c r="L144" i="1" s="1"/>
  <c r="J143" i="1"/>
  <c r="L143" i="1" s="1"/>
  <c r="J142" i="1"/>
  <c r="L142" i="1" s="1"/>
  <c r="J141" i="1"/>
  <c r="L141" i="1" s="1"/>
  <c r="J140" i="1"/>
  <c r="L140" i="1" s="1"/>
  <c r="J139" i="1"/>
  <c r="L139" i="1" s="1"/>
  <c r="J138" i="1"/>
  <c r="L138" i="1" s="1"/>
  <c r="J137" i="1"/>
  <c r="L137" i="1" s="1"/>
  <c r="J136" i="1"/>
  <c r="L136" i="1" s="1"/>
  <c r="J135" i="1"/>
  <c r="L135" i="1" s="1"/>
  <c r="J134" i="1"/>
  <c r="L134" i="1" s="1"/>
  <c r="J133" i="1"/>
  <c r="L133" i="1" s="1"/>
  <c r="J132" i="1"/>
  <c r="L132" i="1" s="1"/>
  <c r="J131" i="1"/>
  <c r="L131" i="1" s="1"/>
  <c r="J130" i="1"/>
  <c r="L130" i="1" s="1"/>
  <c r="J129" i="1"/>
  <c r="L129" i="1" s="1"/>
  <c r="J128" i="1"/>
  <c r="L128" i="1" s="1"/>
  <c r="J127" i="1"/>
  <c r="L127" i="1" s="1"/>
  <c r="J126" i="1"/>
  <c r="L126" i="1" s="1"/>
  <c r="J125" i="1"/>
  <c r="L125" i="1" s="1"/>
  <c r="J124" i="1"/>
  <c r="L124" i="1" s="1"/>
  <c r="J123" i="1"/>
  <c r="L123" i="1" s="1"/>
  <c r="J122" i="1"/>
  <c r="L122" i="1" s="1"/>
  <c r="J121" i="1"/>
  <c r="L121" i="1" s="1"/>
  <c r="J120" i="1"/>
  <c r="L120" i="1" s="1"/>
  <c r="J119" i="1"/>
  <c r="L119" i="1" s="1"/>
  <c r="J118" i="1"/>
  <c r="L118" i="1" s="1"/>
  <c r="J117" i="1"/>
  <c r="L117" i="1" s="1"/>
  <c r="J116" i="1"/>
  <c r="L116" i="1" s="1"/>
  <c r="J115" i="1"/>
  <c r="L115" i="1" s="1"/>
  <c r="J114" i="1"/>
  <c r="L114" i="1" s="1"/>
  <c r="J113" i="1"/>
  <c r="L113" i="1" s="1"/>
  <c r="J112" i="1"/>
  <c r="L112" i="1" s="1"/>
  <c r="J111" i="1"/>
  <c r="L111" i="1" s="1"/>
  <c r="J110" i="1"/>
  <c r="L110" i="1" s="1"/>
  <c r="J109" i="1"/>
  <c r="L109" i="1" s="1"/>
  <c r="J108" i="1"/>
  <c r="L108" i="1" s="1"/>
  <c r="J107" i="1"/>
  <c r="L107" i="1" s="1"/>
  <c r="J106" i="1"/>
  <c r="L106" i="1" s="1"/>
  <c r="J105" i="1"/>
  <c r="L105" i="1" s="1"/>
  <c r="J104" i="1"/>
  <c r="L104" i="1" s="1"/>
  <c r="J103" i="1"/>
  <c r="L103" i="1" s="1"/>
  <c r="J102" i="1"/>
  <c r="L102" i="1" s="1"/>
  <c r="J101" i="1"/>
  <c r="L101" i="1" s="1"/>
  <c r="J100" i="1"/>
  <c r="L100" i="1" s="1"/>
  <c r="J99" i="1"/>
  <c r="L99" i="1" s="1"/>
  <c r="J98" i="1"/>
  <c r="L98" i="1" s="1"/>
  <c r="J97" i="1"/>
  <c r="L97" i="1" s="1"/>
  <c r="J96" i="1"/>
  <c r="L96" i="1" s="1"/>
  <c r="J95" i="1"/>
  <c r="L95" i="1" s="1"/>
  <c r="J94" i="1"/>
  <c r="L94" i="1" s="1"/>
  <c r="J93" i="1"/>
  <c r="L93" i="1" s="1"/>
  <c r="J92" i="1"/>
  <c r="L92" i="1" s="1"/>
  <c r="J91" i="1"/>
  <c r="L91" i="1" s="1"/>
  <c r="J90" i="1"/>
  <c r="L90" i="1" s="1"/>
  <c r="J89" i="1"/>
  <c r="L89" i="1" s="1"/>
  <c r="J88" i="1"/>
  <c r="J87" i="1"/>
  <c r="L87" i="1" s="1"/>
  <c r="J86" i="1"/>
  <c r="L86" i="1" s="1"/>
  <c r="J85" i="1"/>
  <c r="L85" i="1" s="1"/>
  <c r="J84" i="1"/>
  <c r="L84" i="1" s="1"/>
  <c r="L200" i="1"/>
  <c r="L197" i="1"/>
  <c r="L193" i="1"/>
  <c r="L192" i="1"/>
  <c r="L189" i="1"/>
  <c r="L173" i="1"/>
  <c r="L168" i="1"/>
  <c r="L165" i="1"/>
  <c r="L160" i="1"/>
  <c r="L88" i="1"/>
  <c r="J83" i="1" l="1"/>
  <c r="L83" i="1" s="1"/>
  <c r="J82" i="1"/>
  <c r="L82" i="1" s="1"/>
  <c r="J81" i="1"/>
  <c r="L81" i="1" s="1"/>
  <c r="J80" i="1"/>
  <c r="L80" i="1" s="1"/>
  <c r="J79" i="1"/>
  <c r="L79" i="1" s="1"/>
  <c r="J78" i="1"/>
  <c r="L78" i="1" s="1"/>
  <c r="J77" i="1"/>
  <c r="L77" i="1" s="1"/>
  <c r="J76" i="1"/>
  <c r="L76" i="1" s="1"/>
  <c r="J75" i="1"/>
  <c r="L75" i="1" s="1"/>
  <c r="J74" i="1"/>
  <c r="L74" i="1" s="1"/>
  <c r="J73" i="1"/>
  <c r="L73" i="1" s="1"/>
  <c r="J72" i="1"/>
  <c r="L72" i="1" s="1"/>
  <c r="J71" i="1"/>
  <c r="L71" i="1" s="1"/>
  <c r="J70" i="1"/>
  <c r="L70" i="1" s="1"/>
  <c r="J69" i="1"/>
  <c r="L69" i="1" s="1"/>
  <c r="J68" i="1"/>
  <c r="L68" i="1" s="1"/>
  <c r="L67" i="1"/>
  <c r="L66" i="1"/>
  <c r="L65" i="1"/>
  <c r="L64" i="1" l="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7" i="1"/>
  <c r="L16" i="1"/>
  <c r="L15" i="1"/>
  <c r="L14" i="1"/>
  <c r="L13" i="1"/>
  <c r="L12" i="1"/>
  <c r="L11" i="1"/>
  <c r="L10" i="1"/>
  <c r="L9" i="1"/>
  <c r="L8" i="1"/>
  <c r="L7" i="1"/>
  <c r="K202" i="1" l="1"/>
  <c r="I202" i="1"/>
  <c r="C209" i="1" s="1"/>
  <c r="H202" i="1"/>
  <c r="C208" i="1" s="1"/>
  <c r="G202" i="1"/>
  <c r="F202" i="1"/>
  <c r="B4" i="1"/>
  <c r="B2" i="1"/>
  <c r="J202" i="1" l="1"/>
  <c r="L202" i="1"/>
  <c r="C206" i="1" s="1"/>
  <c r="C210" i="1"/>
</calcChain>
</file>

<file path=xl/sharedStrings.xml><?xml version="1.0" encoding="utf-8"?>
<sst xmlns="http://schemas.openxmlformats.org/spreadsheetml/2006/main" count="274" uniqueCount="211">
  <si>
    <t>SERVICIO NACIONAL DE SALUD</t>
  </si>
  <si>
    <t>RELACION DE CHEQUES/TRANSFERENCIAS</t>
  </si>
  <si>
    <t>CEDULA / RNC</t>
  </si>
  <si>
    <t xml:space="preserve">BENEFICIARIO </t>
  </si>
  <si>
    <t>CHEQUE/TRANSACION NO.</t>
  </si>
  <si>
    <t>FECHA</t>
  </si>
  <si>
    <t>INGRESO A CUENTA</t>
  </si>
  <si>
    <t>VALOR  BRUTO RD$</t>
  </si>
  <si>
    <t>RETENCION 5%</t>
  </si>
  <si>
    <t>OTRA RETENCIONES 10% Y 2%</t>
  </si>
  <si>
    <t>TOTAL RETENCION</t>
  </si>
  <si>
    <t>MONTO RETENCION PAGADA</t>
  </si>
  <si>
    <t>VALOR NETO</t>
  </si>
  <si>
    <t>CONCEPTO</t>
  </si>
  <si>
    <t>TIPO DOC</t>
  </si>
  <si>
    <t>NUMERO DEL DOCUMENTO DE RESPALDO</t>
  </si>
  <si>
    <t>BALANCE DE GASTOS POR MES</t>
  </si>
  <si>
    <t>GASTOS</t>
  </si>
  <si>
    <t>Retencion 5%</t>
  </si>
  <si>
    <t>Otras retenciones 10% Y 2%</t>
  </si>
  <si>
    <t>Total Retencion</t>
  </si>
  <si>
    <t>_____________________________</t>
  </si>
  <si>
    <t>______________________________________</t>
  </si>
  <si>
    <t xml:space="preserve">DIRECTOR </t>
  </si>
  <si>
    <t>ENC.ADMINISTRATIVA</t>
  </si>
  <si>
    <t>CONTADOR</t>
  </si>
  <si>
    <t>BANRESERVAS</t>
  </si>
  <si>
    <t>COMISIONES BANCARIAS</t>
  </si>
  <si>
    <t>CAJA CHICA</t>
  </si>
  <si>
    <t>ARS SENASA CONTRIBUTIVO</t>
  </si>
  <si>
    <t>ARS RENACER</t>
  </si>
  <si>
    <t>ARS META SALUD</t>
  </si>
  <si>
    <t>ARS FUTURO</t>
  </si>
  <si>
    <t>NCF</t>
  </si>
  <si>
    <t>REPOSICION DE CAJA CHICA</t>
  </si>
  <si>
    <t>PAGO POR LA COMPRA DE ALIMENTOS</t>
  </si>
  <si>
    <t>REFRICENTRO REDELMI EIRL</t>
  </si>
  <si>
    <t>NOVA J CORPORATION SRL</t>
  </si>
  <si>
    <t>42483872291</t>
  </si>
  <si>
    <t>452000000002</t>
  </si>
  <si>
    <t>DEPOSITO DE ODONTOLOGIA FACTURADO</t>
  </si>
  <si>
    <t>260603000810030440</t>
  </si>
  <si>
    <t>SR OBISPO SANCHEZ TAVERA S</t>
  </si>
  <si>
    <t>42498106821</t>
  </si>
  <si>
    <t>BIO NOVA SRL</t>
  </si>
  <si>
    <t>42498140533</t>
  </si>
  <si>
    <t>PACIENTES EXTRANJEROS</t>
  </si>
  <si>
    <t>260605003290020286</t>
  </si>
  <si>
    <t>260605003290020291</t>
  </si>
  <si>
    <t>ARS SEMMA</t>
  </si>
  <si>
    <t>ars asemap</t>
  </si>
  <si>
    <t>42514576845</t>
  </si>
  <si>
    <t>LAURA CALDERIN Y ASOCIADOS SRL</t>
  </si>
  <si>
    <t>242173549483</t>
  </si>
  <si>
    <t>260609003290010029</t>
  </si>
  <si>
    <t>ARS APS</t>
  </si>
  <si>
    <t>260609003290040078</t>
  </si>
  <si>
    <t>MARIANELA RAMIREZ MARMOLEJOS</t>
  </si>
  <si>
    <t>42523406813</t>
  </si>
  <si>
    <t>EMPRESAS MILANESE SRL</t>
  </si>
  <si>
    <t>SSP SERVISALUD PREMIUM SRL</t>
  </si>
  <si>
    <t>42530003868</t>
  </si>
  <si>
    <t>JEAP EAGLEPAINT INDUSTRIES SRL</t>
  </si>
  <si>
    <t>42530018324</t>
  </si>
  <si>
    <t>OBISPO SANCHEZ TAVERA</t>
  </si>
  <si>
    <t>42530034523</t>
  </si>
  <si>
    <t>ROFASA FARMA SAS</t>
  </si>
  <si>
    <t>42530052686</t>
  </si>
  <si>
    <t>MORAMI SRL</t>
  </si>
  <si>
    <t>42530069871</t>
  </si>
  <si>
    <t>260610003290020214</t>
  </si>
  <si>
    <t>260612003290040037</t>
  </si>
  <si>
    <t>HILDA ROSA AQUINO</t>
  </si>
  <si>
    <t>42542217665</t>
  </si>
  <si>
    <t>MARIA ALTAGRACIA DIAZ DE VALDEZ</t>
  </si>
  <si>
    <t>42542263612</t>
  </si>
  <si>
    <t>EMPRESA MILTIN, S.R.L</t>
  </si>
  <si>
    <t>42544456509</t>
  </si>
  <si>
    <t>JOEL ANTONIO ADAMES PIRON</t>
  </si>
  <si>
    <t>425444480393</t>
  </si>
  <si>
    <t>COLECTOR DE IMPUESTOS INTERNOS</t>
  </si>
  <si>
    <t>42544524560</t>
  </si>
  <si>
    <t>SOGOSUR SRL</t>
  </si>
  <si>
    <t>42544743268</t>
  </si>
  <si>
    <t>FEMARAL E.I.R.L</t>
  </si>
  <si>
    <t>42544766893</t>
  </si>
  <si>
    <t>260615003290080717</t>
  </si>
  <si>
    <t>DISTRIBUIDORA COMERCIAL FAMILIA FF SRL</t>
  </si>
  <si>
    <t>42560912795</t>
  </si>
  <si>
    <t>ALTICE DOMINICANA S.A</t>
  </si>
  <si>
    <t>42560940506</t>
  </si>
  <si>
    <t>ARS SENSA SUBSIDIADO</t>
  </si>
  <si>
    <t>4524000000101</t>
  </si>
  <si>
    <t xml:space="preserve">ARS SENASA CONTRIBUTIVO </t>
  </si>
  <si>
    <t>4524000000011</t>
  </si>
  <si>
    <t>4524000000005</t>
  </si>
  <si>
    <t>31329</t>
  </si>
  <si>
    <t>42570631325</t>
  </si>
  <si>
    <t>4524000000014</t>
  </si>
  <si>
    <t>ARS MONUMENTAL DE SEGUROS</t>
  </si>
  <si>
    <t>4524000056359</t>
  </si>
  <si>
    <t>MEDOXIGAS ALS, SRL</t>
  </si>
  <si>
    <t>42570809486</t>
  </si>
  <si>
    <t>4524000000004</t>
  </si>
  <si>
    <t>260618003290050583</t>
  </si>
  <si>
    <t>MANTENIMIENTO HOSPITALES Y CLINICA MARIA TAVAREZ S.R.L</t>
  </si>
  <si>
    <t>42583469431</t>
  </si>
  <si>
    <t>4524000059749</t>
  </si>
  <si>
    <t>4524000000010</t>
  </si>
  <si>
    <t>DISTOSA</t>
  </si>
  <si>
    <t>42616308502</t>
  </si>
  <si>
    <t>IMPRESORA KR</t>
  </si>
  <si>
    <t>42616323503</t>
  </si>
  <si>
    <t>A&amp;M MULTI SERVICIOS SANCHEZ</t>
  </si>
  <si>
    <t>42616346639</t>
  </si>
  <si>
    <t>LIRIANO NUEZ COMERCIAL</t>
  </si>
  <si>
    <t>42616360187</t>
  </si>
  <si>
    <t>4524000000030</t>
  </si>
  <si>
    <t>SUPLIDORA MESARA</t>
  </si>
  <si>
    <t>42623268603</t>
  </si>
  <si>
    <t>260630003640110030</t>
  </si>
  <si>
    <t>260630003640110033</t>
  </si>
  <si>
    <t>260630003640110036</t>
  </si>
  <si>
    <t>IMPRENTA Y MULTISERVICIOS</t>
  </si>
  <si>
    <t>42639418729</t>
  </si>
  <si>
    <t>MULTISERVI WVR</t>
  </si>
  <si>
    <t>42639504896</t>
  </si>
  <si>
    <t>SERVICIOS DE BIOMEDICINA MEDICO SERBIOMED</t>
  </si>
  <si>
    <t>42639537237</t>
  </si>
  <si>
    <t>JT INVESTDENT SRL</t>
  </si>
  <si>
    <t>42639583012</t>
  </si>
  <si>
    <t xml:space="preserve">INDUSTRIALES JARDIN DEL  EDEN </t>
  </si>
  <si>
    <t>4239654215</t>
  </si>
  <si>
    <t>42639703413</t>
  </si>
  <si>
    <t>ARS YUNEN</t>
  </si>
  <si>
    <t>4524000055633</t>
  </si>
  <si>
    <t>PAGO DE MANTENIMIENTO DE AIRE</t>
  </si>
  <si>
    <t>PAGO POR LA COMPRA DE POLO-SHIRT</t>
  </si>
  <si>
    <t>PAGO SUPLIDORES</t>
  </si>
  <si>
    <t xml:space="preserve">DEPOSITO ODONTOLOGIA </t>
  </si>
  <si>
    <t>PAGO DE ALIMENTOS</t>
  </si>
  <si>
    <t>PAGO DE REACTIVOS</t>
  </si>
  <si>
    <t>E450000000794 E450000001010 E450000001023 E450000000997 E450000001046 E450000000872 E450000000974</t>
  </si>
  <si>
    <t>DEPOSITO PACIENTES EXTRANJEROS</t>
  </si>
  <si>
    <t>DEPOSITOODONTOLOGIA  DEL 13581 AL 13597</t>
  </si>
  <si>
    <t>PAGO SUPLIDOR TUBANCOEMPRESA</t>
  </si>
  <si>
    <t>PAGO DE MEDICAMENTOS</t>
  </si>
  <si>
    <t>B1500000378 B1500000379 B1500000380 B1500000381 B1500000382 B1500000385 B1500000386 B1500000387 B1500000388 B1500000389 B1500000390 B1500000391 B1500000392 B1500000393 B1500000394 B1500000395 B1500000396 B1500000397 B1500000398 B1500000399 B1500000400 B1500000401 B1500000402 B1500000403 B1500000404 B1500000405 B1500000406 B1500000407 B1500000408 B1500000409 B1500000410 B1500000411 B1500000412 B1500000413 B1500000414 B1500000415 B1500000417 B1500000418 B1500000419 B1500000420 B1500000421 B1500000422 B1500000424 B1500000425 B1500000426 B1500000577 B1500000428 B1500000429 B1500000430 B1500000431 B1500000432 B1500000433 B1500000434 B1500000435 B1500000436 B1500000437 B1500000438 B1500000439 B1500000440 B1500000441 B1500000442 B1500000444 B1500000445 B1500000446 B1500000447 B1500000448 B1500000449 B1500000451 B1500000452 B1500000453 B1500000460 B1500000461 B1500000462 B1500000463 B1500000464 B1500000465 B1500000466 B1500000467 B1500000468 B1500000470 B1500000471 B1500000472 B1500000473 B1500000474 B1500000475 B1500000476 B1500000477 B1500000478 B1500000479 B1500000480 B1500000481 B1500000482 B1500000483 B1500000484 B1500000486 B1500000487 B1500000488 B1500000490 B1500000491 B1500000492 B1500000493 B1500000495 B1500000499 B1500000500 B1500000501 B1500000502 B1500000503 B1500000504 B1500000505 B1500000506 B1500000507 B1500000509 B1500000510 B1500000511 B1500000512 B1500000513 B1500000514 B1500000515 B1500000516 B1500000517 B1500000518 B1500000519 B1500000520 B1500000521 B1500000522 B1500000523 B1500000524 B1500000525 B1500000526 B1500000527 B1500000530 B1500000534 B1500000535 B1500000536 B1500000537 B1500000538 B1500000539 B1500000540 B1500000541 B1500000542 B1500000543 B1500000544 B1500000545 B1500000546 B1500000547 B1500000548 B1500000549 B1500000550 B1500000551 B1500000552</t>
  </si>
  <si>
    <t>DEP. DE PACIENTES EXTRANJEROS</t>
  </si>
  <si>
    <t>DEPOSITO</t>
  </si>
  <si>
    <t>PAGO POR LA COMPRA D ELECTRODOMESTICOS</t>
  </si>
  <si>
    <t>B1500000056</t>
  </si>
  <si>
    <t>PAGO POR LA COMPRA DE AGUA PURIFICADA</t>
  </si>
  <si>
    <t>E450000000573 E450000000718 E450000000416 E450000000381</t>
  </si>
  <si>
    <t>E450000000096</t>
  </si>
  <si>
    <t>PAGO POR LA COMPRA DE PINTURAS</t>
  </si>
  <si>
    <t>E450000000073</t>
  </si>
  <si>
    <t>B1500000601</t>
  </si>
  <si>
    <t>PAGO POR EQUIPO MEDICO</t>
  </si>
  <si>
    <t>e-NCF</t>
  </si>
  <si>
    <t>E450000000018</t>
  </si>
  <si>
    <t>PAGO DE MATERIAL GASTABLE</t>
  </si>
  <si>
    <t>E450000000275</t>
  </si>
  <si>
    <t>DEPOSITO DE PACIENTES EXTRANJEROS</t>
  </si>
  <si>
    <t>B1500000594</t>
  </si>
  <si>
    <t>B1500000153</t>
  </si>
  <si>
    <t>PAGO POR LA COMPRA DE COMBUSTIBLE</t>
  </si>
  <si>
    <t>E450000000477</t>
  </si>
  <si>
    <t>PAGO DE MONTURA DE MOTOR DE AMBULANCIA</t>
  </si>
  <si>
    <t>PAGO COLECTOR DE IMPUESTOS INTERNOS</t>
  </si>
  <si>
    <t>PAGO DE MATERIAL MEDICO</t>
  </si>
  <si>
    <t>B1500000126 B1500000107 B1500000087</t>
  </si>
  <si>
    <t>PAGO POR COMPRA DE MATERIALES FERRETEROS</t>
  </si>
  <si>
    <t xml:space="preserve">B1500018890 E450000000527 E450000000635 E450000000544 E450000000596 E450000000661 E450000000548 E450000000501 E450000000186 E450000000524 E450000000602 E450000000118 E450000000144 E450000000175 E450000000247 E450000000312 E450000000313 E450000000445 E450000000449 E450000000476 E450000000463 E450000000587 E450000000496 E450000000658 E450000000663 B1500018457 B1500018514 B1500018864 B1500018865 B1500019542 B1500019653 B1500019730 </t>
  </si>
  <si>
    <t>DEPOSITO DE ODONTOLOGIA DEL 13626 AL 13634</t>
  </si>
  <si>
    <t>B1500000108 B1500000114 B1500000115</t>
  </si>
  <si>
    <t>PAGO POR SERVICIO DE FLOTA</t>
  </si>
  <si>
    <t>E450000024564</t>
  </si>
  <si>
    <t>EXTRAERO</t>
  </si>
  <si>
    <t>PAGO DE SERVICIO ARS MONUMENTA</t>
  </si>
  <si>
    <t>PAGO DE OXIGENO MEDICO</t>
  </si>
  <si>
    <t>B1500004456</t>
  </si>
  <si>
    <t>FACT. 13635 / 13645 ODONTOLOGIA</t>
  </si>
  <si>
    <t>PAGO DE MANTENIMIENTO DE LAVADORA</t>
  </si>
  <si>
    <t>B1500000048</t>
  </si>
  <si>
    <t>RECLAMOS ARS</t>
  </si>
  <si>
    <t>MATERIALES DE OFICINA</t>
  </si>
  <si>
    <t>B1500002661-2675</t>
  </si>
  <si>
    <t>IMPRESOS Y ENCUADERNADOS</t>
  </si>
  <si>
    <t>B1500003824-3812-3838-3603</t>
  </si>
  <si>
    <t>EQUIPOS MEDICOS</t>
  </si>
  <si>
    <t>B1500000003-10</t>
  </si>
  <si>
    <t>B1500007157</t>
  </si>
  <si>
    <t>ALIMENTOS Y UTENSILIOS DE COCINA</t>
  </si>
  <si>
    <t>B1500000213</t>
  </si>
  <si>
    <t xml:space="preserve">ODONTOLOGIA DEL 1346 AL 13672 </t>
  </si>
  <si>
    <t xml:space="preserve">PACIENTES EXTRANJEROS </t>
  </si>
  <si>
    <t xml:space="preserve">ODONTOLOGIA DEL 13538 AL 13539  </t>
  </si>
  <si>
    <t>B1500000891-896</t>
  </si>
  <si>
    <t>MATERIALES DE LIMPIEZA</t>
  </si>
  <si>
    <t>B1500000064</t>
  </si>
  <si>
    <t>MANTENIMIENTO DE AUTOCLAVE</t>
  </si>
  <si>
    <t>B1500000278</t>
  </si>
  <si>
    <t>MATERIAL MEDICO</t>
  </si>
  <si>
    <t>MATERIAL DE HIGIENE Y LIMPIEZA</t>
  </si>
  <si>
    <t>B1500000173</t>
  </si>
  <si>
    <t>MEDICAMENTOS</t>
  </si>
  <si>
    <t>E450000000044</t>
  </si>
  <si>
    <t>DEL 1 AL 30 DE JUNIO 2026</t>
  </si>
  <si>
    <t>JUNIO</t>
  </si>
  <si>
    <t>45240000004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</si>
</sst>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P_t_s_-;\-* #,##0.00\ _P_t_s_-;_-* &quot;-&quot;??\ _P_t_s_-;_-@_-"/>
    <numFmt numFmtId="165" formatCode="mmm\-dd\-yy"/>
    <numFmt numFmtId="166" formatCode="mm\-dd\-yy"/>
    <numFmt numFmtId="167" formatCode="_(* #,##0_);_(* \(#,##0\);_(* &quot;-&quot;??_);_(@_)"/>
  </numFmts>
  <fonts count="22" x14ac:knownFonts="1">
    <font>
      <sz val="11"/>
      <color theme="1"/>
      <name val="Calibri"/>
      <family val="2"/>
      <scheme val="minor"/>
    </font>
    <font>
      <sz val="11"/>
      <color theme="1"/>
      <name val="Calibri"/>
      <family val="2"/>
      <scheme val="minor"/>
    </font>
    <font>
      <sz val="10"/>
      <name val="Arial"/>
      <family val="2"/>
    </font>
    <font>
      <sz val="8"/>
      <color theme="6" tint="-0.499984740745262"/>
      <name val="Arial"/>
      <family val="2"/>
    </font>
    <font>
      <b/>
      <sz val="18"/>
      <name val="Tahoma"/>
      <family val="2"/>
    </font>
    <font>
      <b/>
      <sz val="14"/>
      <name val="Segoe UI"/>
      <family val="2"/>
    </font>
    <font>
      <b/>
      <sz val="8"/>
      <color theme="9" tint="0.39997558519241921"/>
      <name val="Arial"/>
      <family val="2"/>
    </font>
    <font>
      <b/>
      <sz val="12"/>
      <color theme="2" tint="-0.89999084444715716"/>
      <name val="Arial"/>
      <family val="2"/>
    </font>
    <font>
      <b/>
      <sz val="12"/>
      <name val="Arial"/>
      <family val="2"/>
    </font>
    <font>
      <sz val="12"/>
      <name val="Arial"/>
      <family val="2"/>
    </font>
    <font>
      <sz val="12"/>
      <color indexed="8"/>
      <name val="Arial"/>
      <family val="2"/>
    </font>
    <font>
      <sz val="11"/>
      <color indexed="8"/>
      <name val="Calibri"/>
      <family val="2"/>
    </font>
    <font>
      <b/>
      <sz val="8"/>
      <name val="Arial"/>
      <family val="2"/>
    </font>
    <font>
      <sz val="8"/>
      <name val="Arial"/>
      <family val="2"/>
    </font>
    <font>
      <b/>
      <sz val="12"/>
      <color theme="1"/>
      <name val="Arial"/>
      <family val="2"/>
    </font>
    <font>
      <b/>
      <sz val="10"/>
      <name val="Arial"/>
      <family val="2"/>
    </font>
    <font>
      <sz val="11"/>
      <name val="Arial"/>
      <family val="2"/>
    </font>
    <font>
      <sz val="12"/>
      <name val="Meiryo UI"/>
      <family val="2"/>
    </font>
    <font>
      <b/>
      <sz val="12"/>
      <name val="Meiryo UI"/>
      <family val="2"/>
    </font>
    <font>
      <b/>
      <sz val="11"/>
      <name val="Arial"/>
      <family val="2"/>
    </font>
    <font>
      <sz val="14"/>
      <name val="Arial"/>
      <family val="2"/>
    </font>
    <font>
      <sz val="14"/>
      <color indexed="8"/>
      <name val="Arial"/>
      <family val="2"/>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1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applyFont="0" applyFill="0" applyBorder="0" applyAlignment="0" applyProtection="0"/>
    <xf numFmtId="0" fontId="1" fillId="0" borderId="0"/>
    <xf numFmtId="43" fontId="11" fillId="0" borderId="0" applyFont="0" applyFill="0" applyBorder="0" applyAlignment="0" applyProtection="0"/>
    <xf numFmtId="0" fontId="2" fillId="0" borderId="0"/>
    <xf numFmtId="0" fontId="1" fillId="0" borderId="0"/>
  </cellStyleXfs>
  <cellXfs count="130">
    <xf numFmtId="0" fontId="0" fillId="0" borderId="0" xfId="0"/>
    <xf numFmtId="0" fontId="6" fillId="2" borderId="0" xfId="2" applyFont="1" applyFill="1" applyAlignment="1">
      <alignment horizontal="center"/>
    </xf>
    <xf numFmtId="0" fontId="7"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7" fillId="3" borderId="3" xfId="2" applyFont="1" applyFill="1" applyBorder="1" applyAlignment="1">
      <alignment horizontal="center" vertical="center" wrapText="1"/>
    </xf>
    <xf numFmtId="4" fontId="8" fillId="3" borderId="2" xfId="2" applyNumberFormat="1" applyFont="1" applyFill="1" applyBorder="1" applyAlignment="1">
      <alignment horizontal="center" vertical="center" wrapText="1"/>
    </xf>
    <xf numFmtId="4" fontId="7" fillId="3" borderId="2" xfId="3" applyNumberFormat="1" applyFont="1" applyFill="1" applyBorder="1" applyAlignment="1">
      <alignment horizontal="center" vertical="center" wrapText="1"/>
    </xf>
    <xf numFmtId="0" fontId="10" fillId="0" borderId="6" xfId="6" applyFont="1" applyBorder="1" applyAlignment="1" applyProtection="1">
      <alignment horizontal="left" vertical="center" wrapText="1"/>
      <protection locked="0"/>
    </xf>
    <xf numFmtId="0" fontId="9" fillId="0" borderId="5" xfId="2" applyFont="1" applyBorder="1" applyAlignment="1" applyProtection="1">
      <alignment horizontal="left" vertical="center" wrapText="1"/>
      <protection locked="0"/>
    </xf>
    <xf numFmtId="49" fontId="10" fillId="0" borderId="5" xfId="6" applyNumberFormat="1" applyFont="1" applyBorder="1" applyAlignment="1" applyProtection="1">
      <alignment horizontal="center" vertical="center" wrapText="1"/>
      <protection locked="0"/>
    </xf>
    <xf numFmtId="4" fontId="9" fillId="0" borderId="5" xfId="4" applyNumberFormat="1" applyFont="1" applyFill="1" applyBorder="1" applyAlignment="1" applyProtection="1">
      <alignment horizontal="right" vertical="center" wrapText="1"/>
      <protection locked="0"/>
    </xf>
    <xf numFmtId="4" fontId="9" fillId="0" borderId="5" xfId="7" applyNumberFormat="1" applyFont="1" applyFill="1" applyBorder="1" applyAlignment="1" applyProtection="1">
      <alignment horizontal="right" vertical="center" wrapText="1"/>
      <protection locked="0"/>
    </xf>
    <xf numFmtId="4" fontId="9" fillId="0" borderId="4" xfId="7" applyNumberFormat="1" applyFont="1" applyFill="1" applyBorder="1" applyAlignment="1" applyProtection="1">
      <alignment horizontal="right" vertical="center" wrapText="1"/>
      <protection locked="0"/>
    </xf>
    <xf numFmtId="4" fontId="9" fillId="0" borderId="5" xfId="5" applyNumberFormat="1" applyFont="1" applyFill="1" applyBorder="1" applyAlignment="1">
      <alignment horizontal="right" vertical="center"/>
    </xf>
    <xf numFmtId="4" fontId="9" fillId="0" borderId="5" xfId="5" applyNumberFormat="1" applyFont="1" applyFill="1" applyBorder="1" applyAlignment="1" applyProtection="1">
      <alignment horizontal="right" vertical="center" wrapText="1"/>
      <protection locked="0"/>
    </xf>
    <xf numFmtId="43" fontId="9" fillId="0" borderId="5" xfId="2" applyNumberFormat="1" applyFont="1" applyBorder="1" applyAlignment="1" applyProtection="1">
      <alignment horizontal="center" vertical="center" wrapText="1"/>
      <protection locked="0"/>
    </xf>
    <xf numFmtId="0" fontId="9" fillId="0" borderId="5" xfId="0" applyFont="1" applyBorder="1" applyAlignment="1" applyProtection="1">
      <alignment vertical="center" wrapText="1"/>
      <protection locked="0"/>
    </xf>
    <xf numFmtId="3" fontId="9" fillId="0" borderId="5" xfId="3" applyNumberFormat="1" applyFont="1" applyFill="1" applyBorder="1" applyAlignment="1" applyProtection="1">
      <alignment horizontal="center" vertical="center" wrapText="1"/>
      <protection locked="0"/>
    </xf>
    <xf numFmtId="164" fontId="9" fillId="0" borderId="5" xfId="5" applyNumberFormat="1" applyFont="1" applyFill="1" applyBorder="1" applyAlignment="1" applyProtection="1">
      <alignment horizontal="left" vertical="center" wrapText="1"/>
      <protection locked="0"/>
    </xf>
    <xf numFmtId="0" fontId="9" fillId="0" borderId="5" xfId="0" applyFont="1" applyBorder="1" applyAlignment="1" applyProtection="1">
      <alignment horizontal="center" vertical="center" wrapText="1"/>
      <protection locked="0"/>
    </xf>
    <xf numFmtId="0" fontId="0" fillId="0" borderId="5" xfId="0" applyBorder="1"/>
    <xf numFmtId="4" fontId="9" fillId="0" borderId="5" xfId="1" applyNumberFormat="1" applyFont="1" applyFill="1" applyBorder="1" applyAlignment="1" applyProtection="1">
      <alignment horizontal="right" vertical="center" wrapText="1"/>
      <protection locked="0"/>
    </xf>
    <xf numFmtId="0" fontId="12" fillId="0" borderId="0" xfId="2" applyFont="1" applyAlignment="1">
      <alignment horizontal="center"/>
    </xf>
    <xf numFmtId="0" fontId="13" fillId="0" borderId="0" xfId="2" applyFont="1" applyAlignment="1">
      <alignment horizontal="left" wrapText="1"/>
    </xf>
    <xf numFmtId="4" fontId="9" fillId="0" borderId="4" xfId="6" applyNumberFormat="1" applyFont="1" applyBorder="1" applyAlignment="1" applyProtection="1">
      <alignment horizontal="right" vertical="center" wrapText="1"/>
      <protection locked="0"/>
    </xf>
    <xf numFmtId="43" fontId="9" fillId="0" borderId="5" xfId="2" applyNumberFormat="1" applyFont="1" applyBorder="1" applyAlignment="1" applyProtection="1">
      <alignment horizontal="left" vertical="center" wrapText="1"/>
      <protection locked="0"/>
    </xf>
    <xf numFmtId="4" fontId="9" fillId="0" borderId="5" xfId="5" applyNumberFormat="1" applyFont="1" applyFill="1" applyBorder="1" applyAlignment="1">
      <alignment horizontal="right" vertical="center" wrapText="1"/>
    </xf>
    <xf numFmtId="0" fontId="13" fillId="0" borderId="5" xfId="2" applyFont="1" applyBorder="1" applyAlignment="1" applyProtection="1">
      <alignment wrapText="1"/>
      <protection locked="0"/>
    </xf>
    <xf numFmtId="0" fontId="9" fillId="0" borderId="6" xfId="0" applyFont="1" applyBorder="1" applyAlignment="1" applyProtection="1">
      <alignment horizontal="left" vertical="center" wrapText="1"/>
      <protection locked="0"/>
    </xf>
    <xf numFmtId="4" fontId="9" fillId="0" borderId="4" xfId="0" applyNumberFormat="1" applyFont="1" applyBorder="1" applyAlignment="1" applyProtection="1">
      <alignment horizontal="right" vertical="center" wrapText="1"/>
      <protection locked="0"/>
    </xf>
    <xf numFmtId="4" fontId="9" fillId="0" borderId="5" xfId="0" applyNumberFormat="1" applyFont="1" applyBorder="1" applyAlignment="1" applyProtection="1">
      <alignment horizontal="right" vertical="center" wrapText="1"/>
      <protection locked="0"/>
    </xf>
    <xf numFmtId="1" fontId="8" fillId="3" borderId="0" xfId="2" applyNumberFormat="1" applyFont="1" applyFill="1" applyAlignment="1">
      <alignment horizontal="right"/>
    </xf>
    <xf numFmtId="0" fontId="8" fillId="3" borderId="7" xfId="2" applyFont="1" applyFill="1" applyBorder="1" applyAlignment="1">
      <alignment vertical="center" wrapText="1"/>
    </xf>
    <xf numFmtId="0" fontId="8" fillId="3" borderId="8" xfId="2" applyFont="1" applyFill="1" applyBorder="1" applyAlignment="1">
      <alignment horizontal="left" vertical="center" wrapText="1"/>
    </xf>
    <xf numFmtId="1" fontId="8" fillId="3" borderId="8" xfId="2" applyNumberFormat="1" applyFont="1" applyFill="1" applyBorder="1" applyAlignment="1">
      <alignment horizontal="center" vertical="center" wrapText="1"/>
    </xf>
    <xf numFmtId="4" fontId="8" fillId="3" borderId="8" xfId="2" applyNumberFormat="1" applyFont="1" applyFill="1" applyBorder="1" applyAlignment="1">
      <alignment horizontal="right" vertical="center" wrapText="1"/>
    </xf>
    <xf numFmtId="4" fontId="8" fillId="3" borderId="8" xfId="3" applyNumberFormat="1" applyFont="1" applyFill="1" applyBorder="1" applyAlignment="1">
      <alignment horizontal="right" vertical="center" wrapText="1"/>
    </xf>
    <xf numFmtId="4" fontId="8" fillId="3" borderId="8" xfId="3" applyNumberFormat="1" applyFont="1" applyFill="1" applyBorder="1" applyAlignment="1">
      <alignment horizontal="left" vertical="center" wrapText="1"/>
    </xf>
    <xf numFmtId="1" fontId="8" fillId="0" borderId="0" xfId="2" applyNumberFormat="1" applyFont="1" applyAlignment="1">
      <alignment horizontal="right"/>
    </xf>
    <xf numFmtId="0" fontId="9" fillId="0" borderId="0" xfId="2" applyFont="1" applyAlignment="1">
      <alignment vertical="center"/>
    </xf>
    <xf numFmtId="0" fontId="9" fillId="0" borderId="0" xfId="2" applyFont="1" applyAlignment="1">
      <alignment horizontal="left" vertical="center" wrapText="1"/>
    </xf>
    <xf numFmtId="1" fontId="9" fillId="0" borderId="0" xfId="2" applyNumberFormat="1" applyFont="1" applyAlignment="1">
      <alignment horizontal="center" vertical="center"/>
    </xf>
    <xf numFmtId="4" fontId="9" fillId="0" borderId="0" xfId="2" applyNumberFormat="1" applyFont="1" applyAlignment="1">
      <alignment horizontal="right" vertical="center"/>
    </xf>
    <xf numFmtId="4" fontId="9" fillId="0" borderId="0" xfId="3" applyNumberFormat="1" applyFont="1" applyFill="1" applyBorder="1" applyAlignment="1">
      <alignment horizontal="right" vertical="center"/>
    </xf>
    <xf numFmtId="4" fontId="13" fillId="0" borderId="0" xfId="3" applyNumberFormat="1" applyFont="1" applyFill="1" applyBorder="1" applyAlignment="1">
      <alignment horizontal="left" vertical="center"/>
    </xf>
    <xf numFmtId="4" fontId="13" fillId="0" borderId="0" xfId="3" applyNumberFormat="1" applyFont="1" applyFill="1" applyBorder="1" applyAlignment="1">
      <alignment horizontal="right" vertical="center"/>
    </xf>
    <xf numFmtId="1" fontId="13" fillId="0" borderId="0" xfId="2" applyNumberFormat="1" applyFont="1" applyAlignment="1">
      <alignment horizontal="right"/>
    </xf>
    <xf numFmtId="4" fontId="9" fillId="0" borderId="0" xfId="3" applyNumberFormat="1" applyFont="1" applyBorder="1" applyAlignment="1">
      <alignment horizontal="right" vertical="center"/>
    </xf>
    <xf numFmtId="4" fontId="13" fillId="0" borderId="0" xfId="3" applyNumberFormat="1" applyFont="1" applyBorder="1" applyAlignment="1">
      <alignment horizontal="left" vertical="center"/>
    </xf>
    <xf numFmtId="4" fontId="13" fillId="0" borderId="0" xfId="3" applyNumberFormat="1" applyFont="1" applyBorder="1" applyAlignment="1">
      <alignment horizontal="right" vertical="center"/>
    </xf>
    <xf numFmtId="0" fontId="15" fillId="3" borderId="5" xfId="2" applyFont="1" applyFill="1" applyBorder="1" applyAlignment="1">
      <alignment horizontal="center" wrapText="1"/>
    </xf>
    <xf numFmtId="0" fontId="8" fillId="3" borderId="5" xfId="2" applyFont="1" applyFill="1" applyBorder="1"/>
    <xf numFmtId="4" fontId="16" fillId="3" borderId="5" xfId="2" applyNumberFormat="1" applyFont="1" applyFill="1" applyBorder="1" applyAlignment="1">
      <alignment wrapText="1"/>
    </xf>
    <xf numFmtId="4" fontId="17" fillId="0" borderId="0" xfId="3" applyNumberFormat="1" applyFont="1" applyBorder="1" applyAlignment="1">
      <alignment horizontal="right"/>
    </xf>
    <xf numFmtId="1" fontId="18" fillId="0" borderId="0" xfId="0" applyNumberFormat="1" applyFont="1" applyAlignment="1">
      <alignment horizontal="center" wrapText="1"/>
    </xf>
    <xf numFmtId="0" fontId="8" fillId="3" borderId="10" xfId="2" applyFont="1" applyFill="1" applyBorder="1" applyAlignment="1">
      <alignment wrapText="1"/>
    </xf>
    <xf numFmtId="165" fontId="17" fillId="0" borderId="0" xfId="0" applyNumberFormat="1" applyFont="1" applyAlignment="1">
      <alignment horizontal="center"/>
    </xf>
    <xf numFmtId="4" fontId="18" fillId="0" borderId="0" xfId="0" applyNumberFormat="1" applyFont="1" applyAlignment="1">
      <alignment horizontal="center" wrapText="1"/>
    </xf>
    <xf numFmtId="0" fontId="8" fillId="3" borderId="5" xfId="2" applyFont="1" applyFill="1" applyBorder="1" applyAlignment="1">
      <alignment wrapText="1"/>
    </xf>
    <xf numFmtId="4" fontId="19" fillId="3" borderId="5" xfId="2" applyNumberFormat="1" applyFont="1" applyFill="1" applyBorder="1" applyAlignment="1">
      <alignment wrapText="1"/>
    </xf>
    <xf numFmtId="1" fontId="17" fillId="0" borderId="0" xfId="0" applyNumberFormat="1" applyFont="1" applyAlignment="1">
      <alignment horizontal="center"/>
    </xf>
    <xf numFmtId="166" fontId="17" fillId="0" borderId="11" xfId="0" applyNumberFormat="1" applyFont="1" applyBorder="1" applyAlignment="1">
      <alignment horizontal="right"/>
    </xf>
    <xf numFmtId="4" fontId="17" fillId="0" borderId="11" xfId="3" applyNumberFormat="1" applyFont="1" applyBorder="1" applyAlignment="1">
      <alignment horizontal="right"/>
    </xf>
    <xf numFmtId="4" fontId="10" fillId="0" borderId="5" xfId="8" applyNumberFormat="1" applyFont="1" applyBorder="1" applyAlignment="1" applyProtection="1">
      <alignment horizontal="left" vertical="center" wrapText="1"/>
      <protection locked="0"/>
    </xf>
    <xf numFmtId="0" fontId="9" fillId="0" borderId="4" xfId="5" applyFont="1" applyFill="1" applyBorder="1" applyAlignment="1" applyProtection="1">
      <alignment horizontal="left" vertical="center" wrapText="1"/>
      <protection locked="0"/>
    </xf>
    <xf numFmtId="0" fontId="9" fillId="0" borderId="5" xfId="5" applyFont="1" applyFill="1" applyBorder="1" applyAlignment="1" applyProtection="1">
      <alignment horizontal="left" vertical="center" wrapText="1"/>
      <protection locked="0"/>
    </xf>
    <xf numFmtId="4" fontId="20" fillId="0" borderId="4" xfId="7" applyNumberFormat="1" applyFont="1" applyFill="1" applyBorder="1" applyAlignment="1" applyProtection="1">
      <alignment horizontal="right" vertical="center" wrapText="1"/>
      <protection locked="0"/>
    </xf>
    <xf numFmtId="0" fontId="21" fillId="0" borderId="6" xfId="6" applyFont="1" applyBorder="1" applyAlignment="1" applyProtection="1">
      <alignment horizontal="left" vertical="center" wrapText="1"/>
      <protection locked="0"/>
    </xf>
    <xf numFmtId="4" fontId="20" fillId="0" borderId="5" xfId="7" applyNumberFormat="1" applyFont="1" applyFill="1" applyBorder="1" applyAlignment="1" applyProtection="1">
      <alignment horizontal="right" vertical="center" wrapText="1"/>
      <protection locked="0"/>
    </xf>
    <xf numFmtId="0" fontId="20" fillId="0" borderId="5" xfId="2" applyFont="1" applyBorder="1" applyAlignment="1" applyProtection="1">
      <alignment horizontal="left" vertical="center" wrapText="1"/>
      <protection locked="0"/>
    </xf>
    <xf numFmtId="49" fontId="21" fillId="0" borderId="5" xfId="6" applyNumberFormat="1" applyFont="1" applyBorder="1" applyAlignment="1" applyProtection="1">
      <alignment horizontal="center" vertical="center" wrapText="1"/>
      <protection locked="0"/>
    </xf>
    <xf numFmtId="4" fontId="20" fillId="0" borderId="5" xfId="4" applyNumberFormat="1" applyFont="1" applyFill="1" applyBorder="1" applyAlignment="1" applyProtection="1">
      <alignment horizontal="right" vertical="center" wrapText="1"/>
      <protection locked="0"/>
    </xf>
    <xf numFmtId="4" fontId="20" fillId="2" borderId="4" xfId="7" applyNumberFormat="1" applyFont="1" applyFill="1" applyBorder="1" applyAlignment="1" applyProtection="1">
      <alignment horizontal="right" vertical="center" wrapText="1"/>
      <protection locked="0"/>
    </xf>
    <xf numFmtId="14" fontId="20" fillId="0" borderId="5" xfId="0" applyNumberFormat="1" applyFont="1" applyBorder="1" applyProtection="1">
      <protection locked="0"/>
    </xf>
    <xf numFmtId="14" fontId="20" fillId="0" borderId="5" xfId="2" applyNumberFormat="1" applyFont="1" applyBorder="1" applyAlignment="1" applyProtection="1">
      <alignment horizontal="center" vertical="center" wrapText="1"/>
      <protection locked="0"/>
    </xf>
    <xf numFmtId="0" fontId="6" fillId="0" borderId="0" xfId="2" applyFont="1" applyAlignment="1">
      <alignment horizontal="center" wrapText="1"/>
    </xf>
    <xf numFmtId="4" fontId="9" fillId="0" borderId="4" xfId="5" applyNumberFormat="1" applyFont="1" applyFill="1" applyBorder="1" applyAlignment="1">
      <alignment horizontal="right" vertical="center" wrapText="1"/>
    </xf>
    <xf numFmtId="0" fontId="0" fillId="0" borderId="0" xfId="0" applyAlignment="1">
      <alignment wrapText="1"/>
    </xf>
    <xf numFmtId="4" fontId="9" fillId="2" borderId="5" xfId="5" applyNumberFormat="1" applyFont="1" applyFill="1" applyBorder="1" applyAlignment="1">
      <alignment horizontal="right" vertical="center" wrapText="1"/>
    </xf>
    <xf numFmtId="14" fontId="20" fillId="0" borderId="5" xfId="0" applyNumberFormat="1" applyFont="1" applyBorder="1" applyAlignment="1">
      <alignment wrapText="1"/>
    </xf>
    <xf numFmtId="0" fontId="12" fillId="0" borderId="0" xfId="2" applyFont="1" applyAlignment="1">
      <alignment horizontal="center" wrapText="1"/>
    </xf>
    <xf numFmtId="14" fontId="20" fillId="0" borderId="5" xfId="0" applyNumberFormat="1" applyFont="1" applyBorder="1" applyAlignment="1" applyProtection="1">
      <alignment wrapText="1"/>
      <protection locked="0"/>
    </xf>
    <xf numFmtId="4" fontId="9" fillId="0" borderId="4" xfId="5" applyNumberFormat="1" applyFont="1" applyFill="1" applyBorder="1" applyAlignment="1" applyProtection="1">
      <alignment horizontal="right" vertical="center"/>
      <protection locked="0"/>
    </xf>
    <xf numFmtId="3" fontId="9" fillId="0" borderId="4" xfId="3" applyNumberFormat="1" applyFont="1" applyFill="1" applyBorder="1" applyAlignment="1" applyProtection="1">
      <alignment horizontal="center" vertical="center"/>
      <protection locked="0"/>
    </xf>
    <xf numFmtId="0" fontId="9" fillId="2" borderId="5" xfId="5" applyFont="1" applyFill="1" applyBorder="1" applyAlignment="1" applyProtection="1">
      <alignment horizontal="left" vertical="center" wrapText="1"/>
      <protection locked="0"/>
    </xf>
    <xf numFmtId="0" fontId="9" fillId="2" borderId="5" xfId="0" applyFont="1" applyFill="1" applyBorder="1" applyAlignment="1" applyProtection="1">
      <alignment vertical="center" wrapText="1"/>
      <protection locked="0"/>
    </xf>
    <xf numFmtId="14" fontId="0" fillId="0" borderId="5" xfId="0" applyNumberFormat="1" applyBorder="1"/>
    <xf numFmtId="3" fontId="9" fillId="2" borderId="5" xfId="3" applyNumberFormat="1" applyFont="1" applyFill="1" applyBorder="1" applyAlignment="1" applyProtection="1">
      <alignment horizontal="center" vertical="center" wrapText="1"/>
      <protection locked="0"/>
    </xf>
    <xf numFmtId="0" fontId="9" fillId="0" borderId="12" xfId="2" applyFont="1" applyBorder="1" applyAlignment="1" applyProtection="1">
      <alignment horizontal="left" vertical="center"/>
      <protection locked="0"/>
    </xf>
    <xf numFmtId="0" fontId="9" fillId="0" borderId="4" xfId="2" applyFont="1" applyBorder="1" applyAlignment="1" applyProtection="1">
      <alignment horizontal="left" vertical="center" wrapText="1"/>
      <protection locked="0"/>
    </xf>
    <xf numFmtId="1" fontId="9" fillId="0" borderId="4" xfId="2" applyNumberFormat="1" applyFont="1" applyBorder="1" applyAlignment="1" applyProtection="1">
      <alignment horizontal="center" vertical="center"/>
      <protection locked="0"/>
    </xf>
    <xf numFmtId="4" fontId="9" fillId="0" borderId="4" xfId="4" applyNumberFormat="1" applyFont="1" applyFill="1" applyBorder="1" applyAlignment="1" applyProtection="1">
      <alignment horizontal="right" vertical="center" wrapText="1"/>
      <protection locked="0"/>
    </xf>
    <xf numFmtId="4" fontId="9" fillId="2" borderId="5" xfId="5" applyNumberFormat="1" applyFont="1" applyFill="1" applyBorder="1" applyAlignment="1" applyProtection="1">
      <alignment horizontal="right" vertical="center" wrapText="1"/>
      <protection locked="0"/>
    </xf>
    <xf numFmtId="0" fontId="9" fillId="0" borderId="5" xfId="2" applyFont="1" applyBorder="1" applyAlignment="1" applyProtection="1">
      <alignment horizontal="center" vertical="center" wrapText="1"/>
      <protection locked="0"/>
    </xf>
    <xf numFmtId="3" fontId="9" fillId="0" borderId="5" xfId="3" quotePrefix="1" applyNumberFormat="1" applyFont="1" applyFill="1" applyBorder="1" applyAlignment="1" applyProtection="1">
      <alignment horizontal="center" vertical="center" wrapText="1"/>
      <protection locked="0"/>
    </xf>
    <xf numFmtId="1" fontId="9" fillId="0" borderId="5" xfId="2" applyNumberFormat="1" applyFont="1" applyBorder="1" applyAlignment="1" applyProtection="1">
      <alignment horizontal="center" vertical="center" wrapText="1"/>
      <protection locked="0"/>
    </xf>
    <xf numFmtId="4" fontId="9" fillId="2" borderId="5" xfId="4" applyNumberFormat="1" applyFont="1" applyFill="1" applyBorder="1" applyAlignment="1" applyProtection="1">
      <alignment horizontal="right" vertical="center" wrapText="1"/>
      <protection locked="0"/>
    </xf>
    <xf numFmtId="0" fontId="10" fillId="2" borderId="6" xfId="6" applyFont="1" applyFill="1" applyBorder="1" applyAlignment="1" applyProtection="1">
      <alignment horizontal="left" vertical="center" wrapText="1"/>
      <protection locked="0"/>
    </xf>
    <xf numFmtId="0" fontId="9" fillId="2" borderId="5" xfId="2" applyFont="1" applyFill="1" applyBorder="1" applyAlignment="1" applyProtection="1">
      <alignment horizontal="left" vertical="center" wrapText="1"/>
      <protection locked="0"/>
    </xf>
    <xf numFmtId="49" fontId="10" fillId="2" borderId="5" xfId="6" applyNumberFormat="1" applyFont="1" applyFill="1" applyBorder="1" applyAlignment="1" applyProtection="1">
      <alignment horizontal="center" vertical="center" wrapText="1"/>
      <protection locked="0"/>
    </xf>
    <xf numFmtId="4" fontId="9" fillId="2" borderId="5" xfId="7" applyNumberFormat="1" applyFont="1" applyFill="1" applyBorder="1" applyAlignment="1" applyProtection="1">
      <alignment horizontal="right" vertical="center" wrapText="1"/>
      <protection locked="0"/>
    </xf>
    <xf numFmtId="4" fontId="9" fillId="2" borderId="4" xfId="7" applyNumberFormat="1" applyFont="1" applyFill="1" applyBorder="1" applyAlignment="1" applyProtection="1">
      <alignment horizontal="right" vertical="center" wrapText="1"/>
      <protection locked="0"/>
    </xf>
    <xf numFmtId="0" fontId="9" fillId="2" borderId="6" xfId="6" applyFont="1" applyFill="1" applyBorder="1" applyAlignment="1" applyProtection="1">
      <alignment horizontal="left" vertical="center" wrapText="1"/>
      <protection locked="0"/>
    </xf>
    <xf numFmtId="49" fontId="9" fillId="2" borderId="5" xfId="6" applyNumberFormat="1" applyFont="1" applyFill="1" applyBorder="1" applyAlignment="1" applyProtection="1">
      <alignment horizontal="center" vertical="center" wrapText="1"/>
      <protection locked="0"/>
    </xf>
    <xf numFmtId="4" fontId="9" fillId="0" borderId="5" xfId="7" quotePrefix="1" applyNumberFormat="1" applyFont="1" applyFill="1" applyBorder="1" applyAlignment="1" applyProtection="1">
      <alignment horizontal="right" vertical="center" wrapText="1"/>
      <protection locked="0"/>
    </xf>
    <xf numFmtId="4" fontId="9" fillId="0" borderId="4" xfId="7" quotePrefix="1" applyNumberFormat="1" applyFont="1" applyFill="1" applyBorder="1" applyAlignment="1" applyProtection="1">
      <alignment horizontal="right" vertical="center" wrapText="1"/>
      <protection locked="0"/>
    </xf>
    <xf numFmtId="167" fontId="9" fillId="0" borderId="5" xfId="2" applyNumberFormat="1" applyFont="1" applyBorder="1" applyAlignment="1" applyProtection="1">
      <alignment horizontal="center" vertical="center" wrapText="1"/>
      <protection locked="0"/>
    </xf>
    <xf numFmtId="0" fontId="3" fillId="2" borderId="0" xfId="2" applyFont="1" applyFill="1" applyAlignment="1">
      <alignment horizontal="right"/>
    </xf>
    <xf numFmtId="0" fontId="5" fillId="2" borderId="0" xfId="2" applyFont="1" applyFill="1" applyAlignment="1">
      <alignment horizontal="center" wrapText="1"/>
    </xf>
    <xf numFmtId="0" fontId="6" fillId="0" borderId="0" xfId="2" applyFont="1" applyAlignment="1">
      <alignment horizontal="center" vertical="center" wrapText="1"/>
    </xf>
    <xf numFmtId="0" fontId="0" fillId="0" borderId="0" xfId="0" applyAlignment="1">
      <alignment vertical="center" wrapText="1"/>
    </xf>
    <xf numFmtId="14" fontId="0" fillId="0" borderId="5" xfId="0" applyNumberFormat="1" applyBorder="1" applyAlignment="1">
      <alignment horizontal="right"/>
    </xf>
    <xf numFmtId="14" fontId="0" fillId="0" borderId="5" xfId="0" applyNumberFormat="1" applyBorder="1" applyAlignment="1">
      <alignment horizontal="right" vertical="center"/>
    </xf>
    <xf numFmtId="14" fontId="0" fillId="2" borderId="5" xfId="0" applyNumberFormat="1" applyFill="1" applyBorder="1" applyAlignment="1">
      <alignment horizontal="right"/>
    </xf>
    <xf numFmtId="14" fontId="2" fillId="2" borderId="5" xfId="0" applyNumberFormat="1" applyFont="1" applyFill="1" applyBorder="1" applyAlignment="1">
      <alignment horizontal="right"/>
    </xf>
    <xf numFmtId="0" fontId="18" fillId="0" borderId="0" xfId="0" applyFont="1" applyAlignment="1">
      <alignment horizontal="center" wrapText="1"/>
    </xf>
    <xf numFmtId="166" fontId="18" fillId="0" borderId="0" xfId="0" applyNumberFormat="1" applyFont="1" applyAlignment="1">
      <alignment horizontal="center"/>
    </xf>
    <xf numFmtId="4" fontId="18" fillId="0" borderId="0" xfId="3" applyNumberFormat="1" applyFont="1" applyBorder="1" applyAlignment="1">
      <alignment horizontal="center"/>
    </xf>
    <xf numFmtId="0" fontId="4" fillId="2" borderId="0" xfId="2" applyFont="1" applyFill="1" applyAlignment="1">
      <alignment horizontal="center" vertical="center" wrapText="1"/>
    </xf>
    <xf numFmtId="0" fontId="5" fillId="2" borderId="0" xfId="2" applyFont="1" applyFill="1" applyAlignment="1">
      <alignment horizontal="center" wrapText="1"/>
    </xf>
    <xf numFmtId="0" fontId="5" fillId="2" borderId="0" xfId="2" applyFont="1" applyFill="1" applyAlignment="1">
      <alignment horizontal="center" vertical="center" wrapText="1"/>
    </xf>
    <xf numFmtId="0" fontId="14" fillId="3" borderId="9" xfId="2" applyFont="1" applyFill="1" applyBorder="1" applyAlignment="1">
      <alignment horizontal="center"/>
    </xf>
    <xf numFmtId="0" fontId="14" fillId="3" borderId="10" xfId="2" applyFont="1" applyFill="1" applyBorder="1" applyAlignment="1">
      <alignment horizontal="center"/>
    </xf>
    <xf numFmtId="0" fontId="3" fillId="3" borderId="9" xfId="2" applyFont="1" applyFill="1" applyBorder="1" applyAlignment="1">
      <alignment horizontal="center"/>
    </xf>
    <xf numFmtId="0" fontId="3" fillId="3" borderId="10" xfId="2" applyFont="1" applyFill="1" applyBorder="1" applyAlignment="1">
      <alignment horizontal="center"/>
    </xf>
    <xf numFmtId="0" fontId="17" fillId="0" borderId="0" xfId="0" applyFont="1" applyAlignment="1">
      <alignment horizontal="center" wrapText="1"/>
    </xf>
    <xf numFmtId="4" fontId="17" fillId="0" borderId="0" xfId="0" applyNumberFormat="1" applyFont="1" applyAlignment="1">
      <alignment horizontal="center" wrapText="1"/>
    </xf>
    <xf numFmtId="14" fontId="0" fillId="0" borderId="5" xfId="0" applyNumberFormat="1" applyBorder="1" applyAlignment="1">
      <alignment horizontal="center" vertical="center"/>
    </xf>
    <xf numFmtId="0" fontId="9" fillId="0" borderId="13" xfId="0" applyFont="1" applyBorder="1" applyAlignment="1" applyProtection="1">
      <alignment horizontal="center" vertical="top" wrapText="1"/>
      <protection locked="0"/>
    </xf>
    <xf numFmtId="0" fontId="9" fillId="0" borderId="4" xfId="0" applyFont="1" applyBorder="1" applyAlignment="1" applyProtection="1">
      <alignment horizontal="center" vertical="top" wrapText="1"/>
      <protection locked="0"/>
    </xf>
  </cellXfs>
  <cellStyles count="10">
    <cellStyle name="Comma 2" xfId="7" xr:uid="{00000000-0005-0000-0000-000000000000}"/>
    <cellStyle name="Millares" xfId="1" builtinId="3"/>
    <cellStyle name="Millares 4" xfId="5" xr:uid="{00000000-0005-0000-0000-000002000000}"/>
    <cellStyle name="Millares 7" xfId="4" xr:uid="{00000000-0005-0000-0000-000003000000}"/>
    <cellStyle name="Millares_29 feb DESEMBOLSO2004" xfId="3" xr:uid="{00000000-0005-0000-0000-000004000000}"/>
    <cellStyle name="Normal" xfId="0" builtinId="0"/>
    <cellStyle name="Normal 2" xfId="6" xr:uid="{00000000-0005-0000-0000-000006000000}"/>
    <cellStyle name="Normal 2 2 2" xfId="8" xr:uid="{00000000-0005-0000-0000-000007000000}"/>
    <cellStyle name="Normal 3" xfId="2" xr:uid="{00000000-0005-0000-0000-000008000000}"/>
    <cellStyle name="Normal 9"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718457</xdr:colOff>
      <xdr:row>0</xdr:row>
      <xdr:rowOff>209096</xdr:rowOff>
    </xdr:from>
    <xdr:to>
      <xdr:col>14</xdr:col>
      <xdr:colOff>1763486</xdr:colOff>
      <xdr:row>5</xdr:row>
      <xdr:rowOff>25853</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t="26035" b="24283"/>
        <a:stretch>
          <a:fillRect/>
        </a:stretch>
      </xdr:blipFill>
      <xdr:spPr>
        <a:xfrm>
          <a:off x="16761278" y="209096"/>
          <a:ext cx="3861708" cy="1177471"/>
        </a:xfrm>
        <a:prstGeom prst="rect">
          <a:avLst/>
        </a:prstGeom>
      </xdr:spPr>
    </xdr:pic>
    <xdr:clientData/>
  </xdr:twoCellAnchor>
  <xdr:twoCellAnchor>
    <xdr:from>
      <xdr:col>1</xdr:col>
      <xdr:colOff>57150</xdr:colOff>
      <xdr:row>0</xdr:row>
      <xdr:rowOff>27214</xdr:rowOff>
    </xdr:from>
    <xdr:to>
      <xdr:col>3</xdr:col>
      <xdr:colOff>1276350</xdr:colOff>
      <xdr:row>4</xdr:row>
      <xdr:rowOff>215900</xdr:rowOff>
    </xdr:to>
    <xdr:pic>
      <xdr:nvPicPr>
        <xdr:cNvPr id="3" name="Imagen 2" descr="C:\Users\Asistdirector1\Desktop\logo el valle png\logo srs.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971" y="27214"/>
          <a:ext cx="5110843" cy="1277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lca/OneDrive/Desktop/HOSIPTAL/MODULO%20DE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HEQUE-TRANSF ENERO"/>
      <sheetName val="CHEQUE-TRANSF FEBRERO"/>
      <sheetName val="CHEQUE-TRANSF MARZO"/>
      <sheetName val="CHEQUE-TRANSF ABRIL"/>
      <sheetName val="CHEQUE-TRANSF MAYO"/>
      <sheetName val="CHEQUE-TRANSF JUNIO"/>
      <sheetName val="CHEQUE-TRANSF JULIO"/>
      <sheetName val="CHEQUE-TRANSF AGOSTO"/>
      <sheetName val="CHEQUE-TRANSF SEPTIEMBRE"/>
      <sheetName val="CHEQUE-TRANSF OCTUBRE"/>
      <sheetName val="CHEQUE-TRANSF NOVIEMBRE"/>
      <sheetName val="CHEQUE-TRANSF DICIEMBRE"/>
      <sheetName val="(VS)LIBRO BANCO ENERO"/>
      <sheetName val="(VS)LIBRO BANCO FEBRERO"/>
      <sheetName val="(VS)LIBRO BANCO MARZO"/>
      <sheetName val="(VS)LIBRO BANCO ABRIL"/>
      <sheetName val="(VS)LIBRO BANCO MAYO"/>
      <sheetName val="(VS)LIBRO BANCO JUNIO"/>
      <sheetName val="(VS)LIBRO BANCO JULIO"/>
      <sheetName val="(VS)LIBRO BANCO AGOSTO"/>
      <sheetName val="(VS)LIBRO BANCO SEPTIEMBRE"/>
      <sheetName val="(VS)LIBRO BANCO OCTUBRE"/>
      <sheetName val="(VS)LIBRO BANCO NOVIEMBRE"/>
      <sheetName val="(VS)LIBRO BANCO DICIEMBRE"/>
      <sheetName val="ORDEN DE COMPRA ENERO"/>
      <sheetName val="ORDEN DE COMPRA FEBRERO "/>
      <sheetName val="ORDEN DE COMPRA MARZO "/>
      <sheetName val="ORDEN DE COMPRA ABRIL"/>
      <sheetName val="ORDEN DE COMPRA MAYO"/>
      <sheetName val="ORDEN DE COMPRA JUNIO"/>
      <sheetName val="ORDEN DE COMPRA JULIO"/>
      <sheetName val="ORDEN DE COMPRA AGOSTO"/>
      <sheetName val="ORDEN DE COMPRA SEPTIEMBRE"/>
      <sheetName val="ORDEN DE COMPRA OCTUBRE"/>
      <sheetName val="ORDEN DE COMPRA NOVIEMBRE"/>
      <sheetName val="ORDEN DE COMPRA DICIEMBRE"/>
      <sheetName val="CUENTA T ENERO"/>
      <sheetName val="CUENTA T FEBRERO"/>
      <sheetName val="CUENTA T MARZO"/>
      <sheetName val="CUENTA T ABRIL"/>
      <sheetName val="CUENTA T MAYO"/>
      <sheetName val="CUENTA T JUNIO"/>
      <sheetName val="CUENTA T JULIO"/>
      <sheetName val="CUENTA T AGOSTO"/>
      <sheetName val="CUENTA T SEPTIEMBRE"/>
      <sheetName val="CUENTA T OCTUBRE"/>
      <sheetName val="CUENTA T NOVIEMBRE"/>
      <sheetName val="CUENTA T DICIEMBRE"/>
      <sheetName val="CONSOLIDADO ENERO"/>
      <sheetName val="CONSOLIDADO FEBRERO"/>
      <sheetName val="CONSOLIDADO MARZO"/>
      <sheetName val="PRIMER TRIMESTRE"/>
      <sheetName val="CONSOLIDADO ABRIL"/>
      <sheetName val="CONSOLIDADO MAYO"/>
      <sheetName val="CONSOLIDADO JUNIO"/>
      <sheetName val="SEGUNDO TRIMESTRE "/>
      <sheetName val="CONSOLIDADO JULIO"/>
      <sheetName val="CONSOLIDADO AGOSTO"/>
      <sheetName val="CONSOLIDADO SEPTIEMBRE"/>
      <sheetName val="TERCER TRIMESTRE  "/>
      <sheetName val="CONSOLIDADO OCTUBRE"/>
      <sheetName val="CONSOLIDADO NOVIEMBRE"/>
      <sheetName val="CONSOLIDADO DICIEMBRE"/>
      <sheetName val="CUARTO TRIMESTRE "/>
      <sheetName val="CONSOLIDADO ANUAL"/>
      <sheetName val="INGRESO POR ARS"/>
      <sheetName val="GLOSA VENTA SERVICIOS"/>
      <sheetName val="EJEC PRESUPUESTARIA POR MES"/>
      <sheetName val="RESUMEN EJECUSION TRIMESTRAL"/>
      <sheetName val="CB ENERO"/>
      <sheetName val="CB FEBRERO "/>
      <sheetName val="CB MARZO"/>
      <sheetName val="CB ABRIL"/>
      <sheetName val="CB MAYO"/>
      <sheetName val="CB JUNIO"/>
      <sheetName val="CB JULIO"/>
      <sheetName val="CB AGOSTO"/>
      <sheetName val="CB SEPTIEMBRE"/>
      <sheetName val="CB OCTUBRE"/>
      <sheetName val="CB NOVIEMBRE"/>
      <sheetName val="CB DICIEMBRE"/>
      <sheetName val="TRANSITO CHEQUE-TRANSF ENERO"/>
      <sheetName val="TRANSITO CHEQUE-TRANSF FEBRERO"/>
      <sheetName val="TRANSITO CHEQUE-TRANSF MARZO"/>
      <sheetName val="TRANSITO CHEQUE-TRANSF ABRIL"/>
      <sheetName val="TRANSITO CHEQUE-TRANSF MAYO"/>
      <sheetName val="TRANSITO CHEQUE-TRANSF JUNIO"/>
      <sheetName val="TRANSITO CHEQUE-TRANSF JULIO"/>
      <sheetName val="TRANSITO CHEQUE-TRANSF AGOSTO"/>
      <sheetName val="TRANSITO CHEQUE-TRANSF SEPT"/>
      <sheetName val="TRANSITO CHEQUE-TRANSF OCTUBRE"/>
      <sheetName val="TRANSITO CHEQUE-TRANSF NOV"/>
      <sheetName val="TRANSITO CHEQUE-TRANSF DIC"/>
    </sheetNames>
    <sheetDataSet>
      <sheetData sheetId="0">
        <row r="11">
          <cell r="A11" t="str">
            <v>SERVICIO REGIONAL  DE SALUD VI EL VALLE</v>
          </cell>
        </row>
        <row r="14">
          <cell r="A14" t="str">
            <v>BANCO DE RESERVAS CUENTA VENTA DE SERVICIOS (100-202864-4)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9"/>
  <sheetViews>
    <sheetView tabSelected="1" view="pageBreakPreview" zoomScale="70" zoomScaleSheetLayoutView="70" workbookViewId="0">
      <selection activeCell="D223" sqref="D223:D224"/>
    </sheetView>
  </sheetViews>
  <sheetFormatPr baseColWidth="10" defaultRowHeight="15" x14ac:dyDescent="0.25"/>
  <cols>
    <col min="1" max="1" width="0.5703125" customWidth="1"/>
    <col min="2" max="2" width="20.42578125" customWidth="1"/>
    <col min="3" max="3" width="37.85546875" customWidth="1"/>
    <col min="4" max="4" width="23.28515625" customWidth="1"/>
    <col min="5" max="5" width="15.28515625" bestFit="1" customWidth="1"/>
    <col min="6" max="6" width="19.140625" bestFit="1" customWidth="1"/>
    <col min="7" max="7" width="26.5703125" customWidth="1"/>
    <col min="8" max="8" width="16.42578125" customWidth="1"/>
    <col min="9" max="9" width="27.140625" customWidth="1"/>
    <col min="10" max="10" width="21.85546875" bestFit="1" customWidth="1"/>
    <col min="11" max="11" width="16.140625" customWidth="1"/>
    <col min="12" max="12" width="18.5703125" bestFit="1" customWidth="1"/>
    <col min="13" max="13" width="33.140625" customWidth="1"/>
    <col min="14" max="14" width="9.140625" customWidth="1"/>
    <col min="15" max="15" width="80.5703125" customWidth="1"/>
  </cols>
  <sheetData>
    <row r="1" spans="1:15" ht="22.5" x14ac:dyDescent="0.25">
      <c r="A1" s="107"/>
      <c r="B1" s="118" t="s">
        <v>0</v>
      </c>
      <c r="C1" s="118"/>
      <c r="D1" s="118"/>
      <c r="E1" s="118"/>
      <c r="F1" s="118"/>
      <c r="G1" s="118"/>
      <c r="H1" s="118"/>
      <c r="I1" s="118"/>
      <c r="J1" s="118"/>
      <c r="K1" s="118"/>
      <c r="L1" s="118"/>
      <c r="M1" s="118"/>
      <c r="N1" s="118"/>
      <c r="O1" s="118"/>
    </row>
    <row r="2" spans="1:15" ht="22.5" x14ac:dyDescent="0.25">
      <c r="A2" s="107"/>
      <c r="B2" s="118" t="str">
        <f>[1]PORTADA!A11</f>
        <v>SERVICIO REGIONAL  DE SALUD VI EL VALLE</v>
      </c>
      <c r="C2" s="118"/>
      <c r="D2" s="118"/>
      <c r="E2" s="118"/>
      <c r="F2" s="118"/>
      <c r="G2" s="118"/>
      <c r="H2" s="118"/>
      <c r="I2" s="118"/>
      <c r="J2" s="118"/>
      <c r="K2" s="118"/>
      <c r="L2" s="118"/>
      <c r="M2" s="118"/>
      <c r="N2" s="118"/>
      <c r="O2" s="118"/>
    </row>
    <row r="3" spans="1:15" ht="20.25" x14ac:dyDescent="0.35">
      <c r="A3" s="119" t="s">
        <v>1</v>
      </c>
      <c r="B3" s="119"/>
      <c r="C3" s="119"/>
      <c r="D3" s="119"/>
      <c r="E3" s="119"/>
      <c r="F3" s="119"/>
      <c r="G3" s="119"/>
      <c r="H3" s="119"/>
      <c r="I3" s="119"/>
      <c r="J3" s="119"/>
      <c r="K3" s="119"/>
      <c r="L3" s="119"/>
      <c r="M3" s="119"/>
      <c r="N3" s="119"/>
      <c r="O3" s="119"/>
    </row>
    <row r="4" spans="1:15" ht="20.25" x14ac:dyDescent="0.35">
      <c r="A4" s="108"/>
      <c r="B4" s="120" t="str">
        <f>[1]PORTADA!A14</f>
        <v>BANCO DE RESERVAS CUENTA VENTA DE SERVICIOS (100-202864-4)</v>
      </c>
      <c r="C4" s="120"/>
      <c r="D4" s="120"/>
      <c r="E4" s="120"/>
      <c r="F4" s="120"/>
      <c r="G4" s="120"/>
      <c r="H4" s="120"/>
      <c r="I4" s="120"/>
      <c r="J4" s="120"/>
      <c r="K4" s="120"/>
      <c r="L4" s="120"/>
      <c r="M4" s="120"/>
      <c r="N4" s="120"/>
      <c r="O4" s="120"/>
    </row>
    <row r="5" spans="1:15" ht="21" thickBot="1" x14ac:dyDescent="0.3">
      <c r="A5" s="107"/>
      <c r="B5" s="120" t="s">
        <v>208</v>
      </c>
      <c r="C5" s="120"/>
      <c r="D5" s="120"/>
      <c r="E5" s="120"/>
      <c r="F5" s="120"/>
      <c r="G5" s="120"/>
      <c r="H5" s="120"/>
      <c r="I5" s="120"/>
      <c r="J5" s="120"/>
      <c r="K5" s="120"/>
      <c r="L5" s="120"/>
      <c r="M5" s="120"/>
      <c r="N5" s="120"/>
      <c r="O5" s="120"/>
    </row>
    <row r="6" spans="1:15" ht="48" thickBot="1" x14ac:dyDescent="0.3">
      <c r="A6" s="1"/>
      <c r="B6" s="2" t="s">
        <v>2</v>
      </c>
      <c r="C6" s="3" t="s">
        <v>3</v>
      </c>
      <c r="D6" s="3" t="s">
        <v>4</v>
      </c>
      <c r="E6" s="4" t="s">
        <v>5</v>
      </c>
      <c r="F6" s="5" t="s">
        <v>6</v>
      </c>
      <c r="G6" s="5" t="s">
        <v>7</v>
      </c>
      <c r="H6" s="5" t="s">
        <v>8</v>
      </c>
      <c r="I6" s="5" t="s">
        <v>9</v>
      </c>
      <c r="J6" s="5" t="s">
        <v>10</v>
      </c>
      <c r="K6" s="5" t="s">
        <v>11</v>
      </c>
      <c r="L6" s="5" t="s">
        <v>12</v>
      </c>
      <c r="M6" s="3" t="s">
        <v>13</v>
      </c>
      <c r="N6" s="6" t="s">
        <v>14</v>
      </c>
      <c r="O6" s="3" t="s">
        <v>15</v>
      </c>
    </row>
    <row r="7" spans="1:15" s="77" customFormat="1" ht="30" x14ac:dyDescent="0.25">
      <c r="A7" s="75"/>
      <c r="B7" s="88">
        <v>132256891</v>
      </c>
      <c r="C7" s="89" t="s">
        <v>36</v>
      </c>
      <c r="D7" s="90">
        <v>42483737731</v>
      </c>
      <c r="E7" s="111">
        <v>46174</v>
      </c>
      <c r="F7" s="91"/>
      <c r="G7" s="82">
        <v>1039237.92</v>
      </c>
      <c r="H7" s="82">
        <v>50137.2</v>
      </c>
      <c r="I7" s="82"/>
      <c r="J7" s="26">
        <f t="shared" ref="J7:J72" si="0">+I7+H7</f>
        <v>50137.2</v>
      </c>
      <c r="K7" s="82"/>
      <c r="L7" s="76">
        <f>+G7-(J7+K7)</f>
        <v>989100.72000000009</v>
      </c>
      <c r="M7" s="89" t="s">
        <v>136</v>
      </c>
      <c r="N7" s="83" t="s">
        <v>33</v>
      </c>
      <c r="O7" s="83"/>
    </row>
    <row r="8" spans="1:15" s="77" customFormat="1" ht="30" x14ac:dyDescent="0.25">
      <c r="A8" s="75"/>
      <c r="B8" s="7">
        <v>132473949</v>
      </c>
      <c r="C8" s="8" t="s">
        <v>37</v>
      </c>
      <c r="D8" s="9" t="s">
        <v>38</v>
      </c>
      <c r="E8" s="111">
        <v>46174</v>
      </c>
      <c r="F8" s="10"/>
      <c r="G8" s="11">
        <v>221545</v>
      </c>
      <c r="H8" s="12">
        <v>9387.5</v>
      </c>
      <c r="I8" s="12"/>
      <c r="J8" s="26">
        <f t="shared" si="0"/>
        <v>9387.5</v>
      </c>
      <c r="K8" s="14"/>
      <c r="L8" s="26">
        <f t="shared" ref="L8:L72" si="1">+G8-(J8+K8)</f>
        <v>212157.5</v>
      </c>
      <c r="M8" s="64" t="s">
        <v>137</v>
      </c>
      <c r="N8" s="15" t="s">
        <v>33</v>
      </c>
      <c r="O8" s="16"/>
    </row>
    <row r="9" spans="1:15" s="77" customFormat="1" x14ac:dyDescent="0.25">
      <c r="A9" s="75"/>
      <c r="B9" s="7"/>
      <c r="C9" s="8" t="s">
        <v>29</v>
      </c>
      <c r="D9" s="9" t="s">
        <v>39</v>
      </c>
      <c r="E9" s="111">
        <v>46176</v>
      </c>
      <c r="F9" s="10">
        <v>2202009.79</v>
      </c>
      <c r="G9" s="11"/>
      <c r="H9" s="12"/>
      <c r="I9" s="12"/>
      <c r="J9" s="26">
        <f t="shared" si="0"/>
        <v>0</v>
      </c>
      <c r="K9" s="14"/>
      <c r="L9" s="26">
        <f t="shared" si="1"/>
        <v>0</v>
      </c>
      <c r="M9" s="63" t="s">
        <v>138</v>
      </c>
      <c r="N9" s="17"/>
      <c r="O9" s="16"/>
    </row>
    <row r="10" spans="1:15" s="77" customFormat="1" ht="30" x14ac:dyDescent="0.25">
      <c r="A10" s="75">
        <v>131266061</v>
      </c>
      <c r="B10" s="7"/>
      <c r="C10" s="8" t="s">
        <v>40</v>
      </c>
      <c r="D10" s="9" t="s">
        <v>41</v>
      </c>
      <c r="E10" s="112">
        <v>46176</v>
      </c>
      <c r="F10" s="10">
        <v>3000</v>
      </c>
      <c r="G10" s="11"/>
      <c r="H10" s="12"/>
      <c r="I10" s="12"/>
      <c r="J10" s="26">
        <f t="shared" si="0"/>
        <v>0</v>
      </c>
      <c r="K10" s="14"/>
      <c r="L10" s="26">
        <f t="shared" si="1"/>
        <v>0</v>
      </c>
      <c r="M10" s="65" t="s">
        <v>139</v>
      </c>
      <c r="N10" s="17"/>
      <c r="O10" s="16"/>
    </row>
    <row r="11" spans="1:15" s="77" customFormat="1" x14ac:dyDescent="0.25">
      <c r="A11" s="75"/>
      <c r="B11" s="7">
        <v>1200858106</v>
      </c>
      <c r="C11" s="8" t="s">
        <v>42</v>
      </c>
      <c r="D11" s="9" t="s">
        <v>43</v>
      </c>
      <c r="E11" s="111">
        <v>46176</v>
      </c>
      <c r="F11" s="10"/>
      <c r="G11" s="11">
        <v>84960</v>
      </c>
      <c r="H11" s="12">
        <v>3600</v>
      </c>
      <c r="I11" s="12"/>
      <c r="J11" s="26">
        <f t="shared" si="0"/>
        <v>3600</v>
      </c>
      <c r="K11" s="14"/>
      <c r="L11" s="26">
        <f t="shared" si="1"/>
        <v>81360</v>
      </c>
      <c r="M11" s="65" t="s">
        <v>140</v>
      </c>
      <c r="N11" s="17" t="s">
        <v>33</v>
      </c>
      <c r="O11" s="16"/>
    </row>
    <row r="12" spans="1:15" s="77" customFormat="1" ht="105" x14ac:dyDescent="0.25">
      <c r="A12" s="75"/>
      <c r="B12" s="7">
        <v>131354238</v>
      </c>
      <c r="C12" s="8" t="s">
        <v>44</v>
      </c>
      <c r="D12" s="9" t="s">
        <v>45</v>
      </c>
      <c r="E12" s="111">
        <v>46176</v>
      </c>
      <c r="F12" s="10"/>
      <c r="G12" s="11">
        <v>547623</v>
      </c>
      <c r="H12" s="12"/>
      <c r="I12" s="12"/>
      <c r="J12" s="26">
        <f t="shared" si="0"/>
        <v>0</v>
      </c>
      <c r="K12" s="14"/>
      <c r="L12" s="26">
        <f t="shared" si="1"/>
        <v>547623</v>
      </c>
      <c r="M12" s="65" t="s">
        <v>141</v>
      </c>
      <c r="N12" s="17" t="s">
        <v>33</v>
      </c>
      <c r="O12" s="16" t="s">
        <v>142</v>
      </c>
    </row>
    <row r="13" spans="1:15" s="77" customFormat="1" ht="30" x14ac:dyDescent="0.25">
      <c r="A13" s="75"/>
      <c r="B13" s="7"/>
      <c r="C13" s="8" t="s">
        <v>46</v>
      </c>
      <c r="D13" s="9" t="s">
        <v>47</v>
      </c>
      <c r="E13" s="111">
        <v>46178</v>
      </c>
      <c r="F13" s="10">
        <v>22500</v>
      </c>
      <c r="G13" s="11"/>
      <c r="H13" s="12"/>
      <c r="I13" s="12"/>
      <c r="J13" s="26">
        <f t="shared" si="0"/>
        <v>0</v>
      </c>
      <c r="K13" s="92"/>
      <c r="L13" s="26">
        <f t="shared" si="1"/>
        <v>0</v>
      </c>
      <c r="M13" s="84" t="s">
        <v>143</v>
      </c>
      <c r="N13" s="87"/>
      <c r="O13" s="85"/>
    </row>
    <row r="14" spans="1:15" s="110" customFormat="1" ht="30" x14ac:dyDescent="0.25">
      <c r="A14" s="109"/>
      <c r="B14" s="7"/>
      <c r="C14" s="8" t="s">
        <v>40</v>
      </c>
      <c r="D14" s="9" t="s">
        <v>48</v>
      </c>
      <c r="E14" s="112">
        <v>46178</v>
      </c>
      <c r="F14" s="10">
        <v>7600</v>
      </c>
      <c r="G14" s="11"/>
      <c r="H14" s="12"/>
      <c r="I14" s="12"/>
      <c r="J14" s="26">
        <f t="shared" si="0"/>
        <v>0</v>
      </c>
      <c r="K14" s="14"/>
      <c r="L14" s="26">
        <f t="shared" si="1"/>
        <v>0</v>
      </c>
      <c r="M14" s="65" t="s">
        <v>144</v>
      </c>
      <c r="N14" s="17"/>
      <c r="O14" s="16"/>
    </row>
    <row r="15" spans="1:15" s="77" customFormat="1" x14ac:dyDescent="0.25">
      <c r="A15" s="75"/>
      <c r="B15" s="7"/>
      <c r="C15" s="8" t="s">
        <v>49</v>
      </c>
      <c r="D15" s="9" t="s">
        <v>210</v>
      </c>
      <c r="E15" s="111">
        <v>46178</v>
      </c>
      <c r="F15" s="10">
        <v>157518.10999999999</v>
      </c>
      <c r="G15" s="11"/>
      <c r="H15" s="12"/>
      <c r="I15" s="12"/>
      <c r="J15" s="26">
        <f t="shared" si="0"/>
        <v>0</v>
      </c>
      <c r="K15" s="11"/>
      <c r="L15" s="26">
        <f t="shared" si="1"/>
        <v>0</v>
      </c>
      <c r="M15" s="65" t="s">
        <v>138</v>
      </c>
      <c r="N15" s="15"/>
      <c r="O15" s="16"/>
    </row>
    <row r="16" spans="1:15" s="77" customFormat="1" ht="24.75" customHeight="1" x14ac:dyDescent="0.25">
      <c r="A16" s="75"/>
      <c r="B16" s="7"/>
      <c r="C16" s="8" t="s">
        <v>50</v>
      </c>
      <c r="D16" s="9" t="s">
        <v>51</v>
      </c>
      <c r="E16" s="111">
        <v>46181</v>
      </c>
      <c r="F16" s="10">
        <v>2921.33</v>
      </c>
      <c r="G16" s="11"/>
      <c r="H16" s="12"/>
      <c r="I16" s="12"/>
      <c r="J16" s="26">
        <f t="shared" si="0"/>
        <v>0</v>
      </c>
      <c r="K16" s="14"/>
      <c r="L16" s="26">
        <f t="shared" si="1"/>
        <v>0</v>
      </c>
      <c r="M16" s="65" t="s">
        <v>145</v>
      </c>
      <c r="N16" s="106"/>
      <c r="O16" s="16"/>
    </row>
    <row r="17" spans="1:15" s="77" customFormat="1" ht="409.5" customHeight="1" x14ac:dyDescent="0.25">
      <c r="A17" s="75"/>
      <c r="B17" s="7">
        <v>130640582</v>
      </c>
      <c r="C17" s="8" t="s">
        <v>52</v>
      </c>
      <c r="D17" s="9">
        <v>42516844849</v>
      </c>
      <c r="E17" s="111">
        <v>46181</v>
      </c>
      <c r="F17" s="96"/>
      <c r="G17" s="11">
        <v>563271.44999999995</v>
      </c>
      <c r="H17" s="12">
        <v>28057.77</v>
      </c>
      <c r="I17" s="12"/>
      <c r="J17" s="26">
        <f t="shared" si="0"/>
        <v>28057.77</v>
      </c>
      <c r="K17" s="14"/>
      <c r="L17" s="26">
        <f t="shared" si="1"/>
        <v>535213.67999999993</v>
      </c>
      <c r="M17" s="65" t="s">
        <v>146</v>
      </c>
      <c r="N17" s="106" t="s">
        <v>33</v>
      </c>
      <c r="O17" s="128" t="s">
        <v>147</v>
      </c>
    </row>
    <row r="18" spans="1:15" s="77" customFormat="1" ht="64.5" customHeight="1" x14ac:dyDescent="0.25">
      <c r="A18" s="75"/>
      <c r="B18" s="7"/>
      <c r="C18" s="8"/>
      <c r="D18" s="9"/>
      <c r="E18" s="111"/>
      <c r="F18" s="96"/>
      <c r="G18" s="11"/>
      <c r="H18" s="12"/>
      <c r="I18" s="12"/>
      <c r="J18" s="26"/>
      <c r="K18" s="14"/>
      <c r="L18" s="26"/>
      <c r="M18" s="65"/>
      <c r="N18" s="106"/>
      <c r="O18" s="129"/>
    </row>
    <row r="19" spans="1:15" s="77" customFormat="1" ht="30" x14ac:dyDescent="0.25">
      <c r="A19" s="75"/>
      <c r="B19" s="7"/>
      <c r="C19" s="8" t="s">
        <v>46</v>
      </c>
      <c r="D19" s="9" t="s">
        <v>53</v>
      </c>
      <c r="E19" s="111">
        <v>46181</v>
      </c>
      <c r="F19" s="10">
        <v>2000</v>
      </c>
      <c r="G19" s="11"/>
      <c r="H19" s="12"/>
      <c r="I19" s="12"/>
      <c r="J19" s="26">
        <f t="shared" si="0"/>
        <v>0</v>
      </c>
      <c r="K19" s="14"/>
      <c r="L19" s="26">
        <f t="shared" si="1"/>
        <v>0</v>
      </c>
      <c r="M19" s="65" t="s">
        <v>148</v>
      </c>
      <c r="N19" s="106"/>
      <c r="O19" s="16"/>
    </row>
    <row r="20" spans="1:15" s="77" customFormat="1" ht="30" x14ac:dyDescent="0.25">
      <c r="A20" s="75"/>
      <c r="B20" s="97"/>
      <c r="C20" s="98" t="s">
        <v>46</v>
      </c>
      <c r="D20" s="99" t="s">
        <v>54</v>
      </c>
      <c r="E20" s="113">
        <v>46182</v>
      </c>
      <c r="F20" s="96">
        <v>13100</v>
      </c>
      <c r="G20" s="100"/>
      <c r="H20" s="101"/>
      <c r="I20" s="101"/>
      <c r="J20" s="26">
        <f t="shared" si="0"/>
        <v>0</v>
      </c>
      <c r="K20" s="14"/>
      <c r="L20" s="26">
        <f t="shared" si="1"/>
        <v>0</v>
      </c>
      <c r="M20" s="65" t="s">
        <v>148</v>
      </c>
      <c r="N20" s="106"/>
      <c r="O20" s="16"/>
    </row>
    <row r="21" spans="1:15" s="77" customFormat="1" ht="30" x14ac:dyDescent="0.25">
      <c r="A21" s="75"/>
      <c r="B21" s="97"/>
      <c r="C21" s="98" t="s">
        <v>55</v>
      </c>
      <c r="D21" s="99" t="s">
        <v>56</v>
      </c>
      <c r="E21" s="113">
        <v>46182</v>
      </c>
      <c r="F21" s="96">
        <v>259732.72</v>
      </c>
      <c r="G21" s="100"/>
      <c r="H21" s="101"/>
      <c r="I21" s="101"/>
      <c r="J21" s="26">
        <f t="shared" si="0"/>
        <v>0</v>
      </c>
      <c r="K21" s="14"/>
      <c r="L21" s="26">
        <f t="shared" si="1"/>
        <v>0</v>
      </c>
      <c r="M21" s="65" t="s">
        <v>149</v>
      </c>
      <c r="N21" s="106"/>
      <c r="O21" s="16"/>
    </row>
    <row r="22" spans="1:15" s="77" customFormat="1" ht="30" x14ac:dyDescent="0.25">
      <c r="A22" s="75"/>
      <c r="B22" s="7">
        <v>1200534723</v>
      </c>
      <c r="C22" s="8" t="s">
        <v>57</v>
      </c>
      <c r="D22" s="9" t="s">
        <v>58</v>
      </c>
      <c r="E22" s="111">
        <v>46182</v>
      </c>
      <c r="F22" s="10"/>
      <c r="G22" s="11">
        <v>208948.5</v>
      </c>
      <c r="H22" s="12">
        <v>8853.75</v>
      </c>
      <c r="I22" s="12"/>
      <c r="J22" s="26">
        <f t="shared" si="0"/>
        <v>8853.75</v>
      </c>
      <c r="K22" s="14"/>
      <c r="L22" s="26">
        <f t="shared" si="1"/>
        <v>200094.75</v>
      </c>
      <c r="M22" s="65" t="s">
        <v>150</v>
      </c>
      <c r="N22" s="106" t="s">
        <v>33</v>
      </c>
      <c r="O22" s="16" t="s">
        <v>151</v>
      </c>
    </row>
    <row r="23" spans="1:15" s="77" customFormat="1" ht="60" x14ac:dyDescent="0.25">
      <c r="A23" s="75"/>
      <c r="B23" s="7">
        <v>118011824</v>
      </c>
      <c r="C23" s="8" t="s">
        <v>59</v>
      </c>
      <c r="D23" s="9">
        <v>42529971462</v>
      </c>
      <c r="E23" s="111">
        <v>46183</v>
      </c>
      <c r="F23" s="10"/>
      <c r="G23" s="11">
        <v>163350</v>
      </c>
      <c r="H23" s="12"/>
      <c r="I23" s="12"/>
      <c r="J23" s="26">
        <f t="shared" si="0"/>
        <v>0</v>
      </c>
      <c r="K23" s="14"/>
      <c r="L23" s="26">
        <f t="shared" si="1"/>
        <v>163350</v>
      </c>
      <c r="M23" s="65" t="s">
        <v>152</v>
      </c>
      <c r="N23" s="15" t="s">
        <v>33</v>
      </c>
      <c r="O23" s="16" t="s">
        <v>153</v>
      </c>
    </row>
    <row r="24" spans="1:15" s="110" customFormat="1" x14ac:dyDescent="0.25">
      <c r="A24" s="109"/>
      <c r="B24" s="7">
        <v>131154344</v>
      </c>
      <c r="C24" s="8" t="s">
        <v>60</v>
      </c>
      <c r="D24" s="9" t="s">
        <v>61</v>
      </c>
      <c r="E24" s="112">
        <v>46183</v>
      </c>
      <c r="F24" s="10"/>
      <c r="G24" s="11">
        <v>90287.3</v>
      </c>
      <c r="H24" s="12"/>
      <c r="I24" s="12"/>
      <c r="J24" s="26">
        <f t="shared" si="0"/>
        <v>0</v>
      </c>
      <c r="K24" s="11"/>
      <c r="L24" s="26">
        <f t="shared" si="1"/>
        <v>90287.3</v>
      </c>
      <c r="M24" s="65" t="s">
        <v>146</v>
      </c>
      <c r="N24" s="15" t="s">
        <v>33</v>
      </c>
      <c r="O24" s="16" t="s">
        <v>154</v>
      </c>
    </row>
    <row r="25" spans="1:15" s="77" customFormat="1" ht="30" x14ac:dyDescent="0.25">
      <c r="A25" s="75"/>
      <c r="B25" s="7">
        <v>130744892</v>
      </c>
      <c r="C25" s="8" t="s">
        <v>62</v>
      </c>
      <c r="D25" s="9" t="s">
        <v>63</v>
      </c>
      <c r="E25" s="111">
        <v>46183</v>
      </c>
      <c r="F25" s="10"/>
      <c r="G25" s="11">
        <v>84999.88</v>
      </c>
      <c r="H25" s="12"/>
      <c r="I25" s="12"/>
      <c r="J25" s="26">
        <f t="shared" si="0"/>
        <v>0</v>
      </c>
      <c r="K25" s="14"/>
      <c r="L25" s="26">
        <f t="shared" si="1"/>
        <v>84999.88</v>
      </c>
      <c r="M25" s="65" t="s">
        <v>155</v>
      </c>
      <c r="N25" s="106" t="s">
        <v>33</v>
      </c>
      <c r="O25" s="16" t="s">
        <v>156</v>
      </c>
    </row>
    <row r="26" spans="1:15" s="77" customFormat="1" x14ac:dyDescent="0.25">
      <c r="A26" s="75"/>
      <c r="B26" s="7">
        <v>1200858106</v>
      </c>
      <c r="C26" s="8" t="s">
        <v>64</v>
      </c>
      <c r="D26" s="9" t="s">
        <v>65</v>
      </c>
      <c r="E26" s="111">
        <v>46183</v>
      </c>
      <c r="F26" s="10"/>
      <c r="G26" s="11">
        <v>30680</v>
      </c>
      <c r="H26" s="12">
        <v>1300</v>
      </c>
      <c r="I26" s="12"/>
      <c r="J26" s="26">
        <f t="shared" si="0"/>
        <v>1300</v>
      </c>
      <c r="K26" s="14"/>
      <c r="L26" s="26">
        <f t="shared" si="1"/>
        <v>29380</v>
      </c>
      <c r="M26" s="65" t="s">
        <v>140</v>
      </c>
      <c r="N26" s="106" t="s">
        <v>33</v>
      </c>
      <c r="O26" s="16" t="s">
        <v>157</v>
      </c>
    </row>
    <row r="27" spans="1:15" s="77" customFormat="1" x14ac:dyDescent="0.25">
      <c r="A27" s="75"/>
      <c r="B27" s="7">
        <v>130667799</v>
      </c>
      <c r="C27" s="8" t="s">
        <v>66</v>
      </c>
      <c r="D27" s="9" t="s">
        <v>67</v>
      </c>
      <c r="E27" s="111">
        <v>46183</v>
      </c>
      <c r="F27" s="10"/>
      <c r="G27" s="11">
        <v>99120</v>
      </c>
      <c r="H27" s="12"/>
      <c r="I27" s="12"/>
      <c r="J27" s="26">
        <f t="shared" si="0"/>
        <v>0</v>
      </c>
      <c r="K27" s="14"/>
      <c r="L27" s="26">
        <f t="shared" si="1"/>
        <v>99120</v>
      </c>
      <c r="M27" s="65" t="s">
        <v>158</v>
      </c>
      <c r="N27" s="106" t="s">
        <v>159</v>
      </c>
      <c r="O27" s="16" t="s">
        <v>160</v>
      </c>
    </row>
    <row r="28" spans="1:15" s="77" customFormat="1" ht="30" x14ac:dyDescent="0.25">
      <c r="A28" s="75"/>
      <c r="B28" s="7">
        <v>131398073</v>
      </c>
      <c r="C28" s="8" t="s">
        <v>68</v>
      </c>
      <c r="D28" s="9" t="s">
        <v>69</v>
      </c>
      <c r="E28" s="111">
        <v>46183</v>
      </c>
      <c r="F28" s="10"/>
      <c r="G28" s="11">
        <v>10964.56</v>
      </c>
      <c r="H28" s="12"/>
      <c r="I28" s="12"/>
      <c r="J28" s="26">
        <f t="shared" si="0"/>
        <v>0</v>
      </c>
      <c r="K28" s="14"/>
      <c r="L28" s="26">
        <f t="shared" si="1"/>
        <v>10964.56</v>
      </c>
      <c r="M28" s="65" t="s">
        <v>161</v>
      </c>
      <c r="N28" s="106" t="s">
        <v>159</v>
      </c>
      <c r="O28" s="16" t="s">
        <v>162</v>
      </c>
    </row>
    <row r="29" spans="1:15" s="77" customFormat="1" ht="30" x14ac:dyDescent="0.25">
      <c r="A29" s="75"/>
      <c r="B29" s="7"/>
      <c r="C29" s="8" t="s">
        <v>40</v>
      </c>
      <c r="D29" s="9" t="s">
        <v>70</v>
      </c>
      <c r="E29" s="111">
        <v>46183</v>
      </c>
      <c r="F29" s="10">
        <v>18200</v>
      </c>
      <c r="G29" s="11"/>
      <c r="H29" s="12"/>
      <c r="I29" s="12"/>
      <c r="J29" s="26">
        <f t="shared" si="0"/>
        <v>0</v>
      </c>
      <c r="K29" s="14"/>
      <c r="L29" s="78">
        <f t="shared" si="1"/>
        <v>0</v>
      </c>
      <c r="M29" s="65" t="s">
        <v>139</v>
      </c>
      <c r="N29" s="15"/>
      <c r="O29" s="16"/>
    </row>
    <row r="30" spans="1:15" s="77" customFormat="1" ht="30" x14ac:dyDescent="0.25">
      <c r="A30" s="75"/>
      <c r="B30" s="7"/>
      <c r="C30" s="8" t="s">
        <v>46</v>
      </c>
      <c r="D30" s="9" t="s">
        <v>71</v>
      </c>
      <c r="E30" s="111">
        <v>46185</v>
      </c>
      <c r="F30" s="10">
        <v>13700</v>
      </c>
      <c r="G30" s="11"/>
      <c r="H30" s="12"/>
      <c r="I30" s="12"/>
      <c r="J30" s="26">
        <f t="shared" si="0"/>
        <v>0</v>
      </c>
      <c r="K30" s="14"/>
      <c r="L30" s="26">
        <f t="shared" si="1"/>
        <v>0</v>
      </c>
      <c r="M30" s="65" t="s">
        <v>163</v>
      </c>
      <c r="N30" s="106"/>
      <c r="O30" s="16"/>
    </row>
    <row r="31" spans="1:15" s="77" customFormat="1" ht="30" x14ac:dyDescent="0.25">
      <c r="A31" s="75"/>
      <c r="B31" s="97">
        <v>1200066247</v>
      </c>
      <c r="C31" s="98" t="s">
        <v>72</v>
      </c>
      <c r="D31" s="99" t="s">
        <v>73</v>
      </c>
      <c r="E31" s="113">
        <v>46185</v>
      </c>
      <c r="F31" s="96"/>
      <c r="G31" s="100">
        <v>36768.800000000003</v>
      </c>
      <c r="H31" s="101">
        <v>1558</v>
      </c>
      <c r="I31" s="101"/>
      <c r="J31" s="26">
        <f t="shared" si="0"/>
        <v>1558</v>
      </c>
      <c r="K31" s="14"/>
      <c r="L31" s="26">
        <f t="shared" si="1"/>
        <v>35210.800000000003</v>
      </c>
      <c r="M31" s="65" t="s">
        <v>35</v>
      </c>
      <c r="N31" s="106" t="s">
        <v>33</v>
      </c>
      <c r="O31" s="16" t="s">
        <v>164</v>
      </c>
    </row>
    <row r="32" spans="1:15" s="77" customFormat="1" ht="30" x14ac:dyDescent="0.25">
      <c r="A32" s="75"/>
      <c r="B32" s="102">
        <v>1200826657</v>
      </c>
      <c r="C32" s="98" t="s">
        <v>74</v>
      </c>
      <c r="D32" s="103" t="s">
        <v>75</v>
      </c>
      <c r="E32" s="114">
        <v>46185</v>
      </c>
      <c r="F32" s="96"/>
      <c r="G32" s="100">
        <v>546350</v>
      </c>
      <c r="H32" s="101">
        <v>27317.5</v>
      </c>
      <c r="I32" s="101"/>
      <c r="J32" s="26">
        <f t="shared" si="0"/>
        <v>27317.5</v>
      </c>
      <c r="K32" s="14"/>
      <c r="L32" s="26">
        <f t="shared" si="1"/>
        <v>519032.5</v>
      </c>
      <c r="M32" s="65" t="s">
        <v>35</v>
      </c>
      <c r="N32" s="106" t="s">
        <v>33</v>
      </c>
      <c r="O32" s="16" t="s">
        <v>165</v>
      </c>
    </row>
    <row r="33" spans="1:15" s="77" customFormat="1" ht="30" x14ac:dyDescent="0.25">
      <c r="A33" s="75"/>
      <c r="B33" s="7">
        <v>130285179</v>
      </c>
      <c r="C33" s="8" t="s">
        <v>76</v>
      </c>
      <c r="D33" s="9" t="s">
        <v>77</v>
      </c>
      <c r="E33" s="111">
        <v>46185</v>
      </c>
      <c r="F33" s="10"/>
      <c r="G33" s="11">
        <v>331788</v>
      </c>
      <c r="H33" s="12"/>
      <c r="I33" s="12"/>
      <c r="J33" s="26">
        <f t="shared" si="0"/>
        <v>0</v>
      </c>
      <c r="K33" s="14"/>
      <c r="L33" s="26">
        <f t="shared" si="1"/>
        <v>331788</v>
      </c>
      <c r="M33" s="65" t="s">
        <v>166</v>
      </c>
      <c r="N33" s="106" t="s">
        <v>33</v>
      </c>
      <c r="O33" s="16" t="s">
        <v>167</v>
      </c>
    </row>
    <row r="34" spans="1:15" s="77" customFormat="1" ht="30" x14ac:dyDescent="0.25">
      <c r="A34" s="75"/>
      <c r="B34" s="7"/>
      <c r="C34" s="8" t="s">
        <v>78</v>
      </c>
      <c r="D34" s="9" t="s">
        <v>79</v>
      </c>
      <c r="E34" s="111">
        <v>46185</v>
      </c>
      <c r="F34" s="10"/>
      <c r="G34" s="11">
        <v>93800</v>
      </c>
      <c r="H34" s="12">
        <v>1876</v>
      </c>
      <c r="I34" s="12"/>
      <c r="J34" s="26">
        <f t="shared" si="0"/>
        <v>1876</v>
      </c>
      <c r="K34" s="14"/>
      <c r="L34" s="26">
        <f t="shared" si="1"/>
        <v>91924</v>
      </c>
      <c r="M34" s="65" t="s">
        <v>168</v>
      </c>
      <c r="N34" s="15"/>
      <c r="O34" s="16"/>
    </row>
    <row r="35" spans="1:15" s="77" customFormat="1" ht="30" x14ac:dyDescent="0.25">
      <c r="A35" s="75"/>
      <c r="B35" s="7">
        <v>401506254</v>
      </c>
      <c r="C35" s="8" t="s">
        <v>80</v>
      </c>
      <c r="D35" s="9" t="s">
        <v>81</v>
      </c>
      <c r="E35" s="111">
        <v>46185</v>
      </c>
      <c r="F35" s="10"/>
      <c r="G35" s="11"/>
      <c r="H35" s="12"/>
      <c r="I35" s="12"/>
      <c r="J35" s="26">
        <f t="shared" si="0"/>
        <v>0</v>
      </c>
      <c r="K35" s="14"/>
      <c r="L35" s="26">
        <f t="shared" si="1"/>
        <v>0</v>
      </c>
      <c r="M35" s="65" t="s">
        <v>169</v>
      </c>
      <c r="N35" s="15"/>
      <c r="O35" s="16"/>
    </row>
    <row r="36" spans="1:15" s="77" customFormat="1" ht="30" x14ac:dyDescent="0.25">
      <c r="A36" s="75"/>
      <c r="B36" s="7">
        <v>132507509</v>
      </c>
      <c r="C36" s="8" t="s">
        <v>82</v>
      </c>
      <c r="D36" s="9" t="s">
        <v>83</v>
      </c>
      <c r="E36" s="111">
        <v>46185</v>
      </c>
      <c r="F36" s="10"/>
      <c r="G36" s="11">
        <v>210216.76</v>
      </c>
      <c r="H36" s="12">
        <v>8907.49</v>
      </c>
      <c r="I36" s="12"/>
      <c r="J36" s="26">
        <f t="shared" si="0"/>
        <v>8907.49</v>
      </c>
      <c r="K36" s="14"/>
      <c r="L36" s="26">
        <f t="shared" si="1"/>
        <v>201309.27000000002</v>
      </c>
      <c r="M36" s="65" t="s">
        <v>170</v>
      </c>
      <c r="N36" s="106" t="s">
        <v>33</v>
      </c>
      <c r="O36" s="16" t="s">
        <v>171</v>
      </c>
    </row>
    <row r="37" spans="1:15" s="77" customFormat="1" ht="260.25" customHeight="1" x14ac:dyDescent="0.25">
      <c r="A37" s="75"/>
      <c r="B37" s="7">
        <v>1309250702</v>
      </c>
      <c r="C37" s="8" t="s">
        <v>84</v>
      </c>
      <c r="D37" s="9" t="s">
        <v>85</v>
      </c>
      <c r="E37" s="127">
        <v>46185</v>
      </c>
      <c r="F37" s="10"/>
      <c r="G37" s="11">
        <v>433846.19</v>
      </c>
      <c r="H37" s="12">
        <v>5759.87</v>
      </c>
      <c r="I37" s="12"/>
      <c r="J37" s="26">
        <f t="shared" si="0"/>
        <v>5759.87</v>
      </c>
      <c r="K37" s="14"/>
      <c r="L37" s="26">
        <f t="shared" si="1"/>
        <v>428086.32</v>
      </c>
      <c r="M37" s="65" t="s">
        <v>172</v>
      </c>
      <c r="N37" s="106" t="s">
        <v>33</v>
      </c>
      <c r="O37" s="16" t="s">
        <v>173</v>
      </c>
    </row>
    <row r="38" spans="1:15" s="77" customFormat="1" ht="45" x14ac:dyDescent="0.25">
      <c r="A38" s="75"/>
      <c r="B38" s="97"/>
      <c r="C38" s="98" t="s">
        <v>40</v>
      </c>
      <c r="D38" s="99" t="s">
        <v>86</v>
      </c>
      <c r="E38" s="113">
        <v>46188</v>
      </c>
      <c r="F38" s="96">
        <v>7400</v>
      </c>
      <c r="G38" s="100"/>
      <c r="H38" s="101"/>
      <c r="I38" s="101"/>
      <c r="J38" s="26">
        <f t="shared" si="0"/>
        <v>0</v>
      </c>
      <c r="K38" s="14"/>
      <c r="L38" s="26">
        <f t="shared" si="1"/>
        <v>0</v>
      </c>
      <c r="M38" s="65" t="s">
        <v>174</v>
      </c>
      <c r="N38" s="106"/>
      <c r="O38" s="16"/>
    </row>
    <row r="39" spans="1:15" s="77" customFormat="1" ht="45" x14ac:dyDescent="0.25">
      <c r="A39" s="75"/>
      <c r="B39" s="7">
        <v>133200211</v>
      </c>
      <c r="C39" s="8" t="s">
        <v>87</v>
      </c>
      <c r="D39" s="9" t="s">
        <v>88</v>
      </c>
      <c r="E39" s="111">
        <v>46189</v>
      </c>
      <c r="F39" s="10"/>
      <c r="G39" s="104">
        <v>913236</v>
      </c>
      <c r="H39" s="105">
        <v>45661.8</v>
      </c>
      <c r="I39" s="12"/>
      <c r="J39" s="26">
        <f t="shared" si="0"/>
        <v>45661.8</v>
      </c>
      <c r="K39" s="14"/>
      <c r="L39" s="26">
        <f t="shared" si="1"/>
        <v>867574.2</v>
      </c>
      <c r="M39" s="65" t="s">
        <v>35</v>
      </c>
      <c r="N39" s="106" t="s">
        <v>33</v>
      </c>
      <c r="O39" s="16" t="s">
        <v>175</v>
      </c>
    </row>
    <row r="40" spans="1:15" s="77" customFormat="1" ht="30" x14ac:dyDescent="0.25">
      <c r="A40" s="75"/>
      <c r="B40" s="7">
        <v>101618787</v>
      </c>
      <c r="C40" s="8" t="s">
        <v>89</v>
      </c>
      <c r="D40" s="9" t="s">
        <v>90</v>
      </c>
      <c r="E40" s="111">
        <v>46189</v>
      </c>
      <c r="F40" s="10"/>
      <c r="G40" s="11">
        <v>108027</v>
      </c>
      <c r="H40" s="12"/>
      <c r="I40" s="12"/>
      <c r="J40" s="26">
        <f t="shared" si="0"/>
        <v>0</v>
      </c>
      <c r="K40" s="14"/>
      <c r="L40" s="26">
        <f t="shared" si="1"/>
        <v>108027</v>
      </c>
      <c r="M40" s="65" t="s">
        <v>176</v>
      </c>
      <c r="N40" s="17" t="s">
        <v>33</v>
      </c>
      <c r="O40" s="16" t="s">
        <v>177</v>
      </c>
    </row>
    <row r="41" spans="1:15" s="77" customFormat="1" x14ac:dyDescent="0.25">
      <c r="A41" s="75"/>
      <c r="B41" s="7"/>
      <c r="C41" s="8" t="s">
        <v>91</v>
      </c>
      <c r="D41" s="9" t="s">
        <v>92</v>
      </c>
      <c r="E41" s="111">
        <v>46189</v>
      </c>
      <c r="F41" s="10">
        <v>4083985.53</v>
      </c>
      <c r="G41" s="11"/>
      <c r="H41" s="12"/>
      <c r="I41" s="12"/>
      <c r="J41" s="26">
        <f t="shared" si="0"/>
        <v>0</v>
      </c>
      <c r="K41" s="14"/>
      <c r="L41" s="26">
        <f t="shared" si="1"/>
        <v>0</v>
      </c>
      <c r="M41" s="65" t="s">
        <v>138</v>
      </c>
      <c r="N41" s="93"/>
      <c r="O41" s="16"/>
    </row>
    <row r="42" spans="1:15" s="77" customFormat="1" x14ac:dyDescent="0.25">
      <c r="A42" s="75"/>
      <c r="B42" s="7"/>
      <c r="C42" s="8" t="s">
        <v>93</v>
      </c>
      <c r="D42" s="9" t="s">
        <v>94</v>
      </c>
      <c r="E42" s="111">
        <v>46189</v>
      </c>
      <c r="F42" s="10">
        <v>424242.65</v>
      </c>
      <c r="G42" s="11"/>
      <c r="H42" s="12"/>
      <c r="I42" s="12"/>
      <c r="J42" s="26">
        <f t="shared" si="0"/>
        <v>0</v>
      </c>
      <c r="K42" s="14"/>
      <c r="L42" s="26">
        <f t="shared" si="1"/>
        <v>0</v>
      </c>
      <c r="M42" s="65" t="s">
        <v>138</v>
      </c>
      <c r="N42" s="93"/>
      <c r="O42" s="16"/>
    </row>
    <row r="43" spans="1:15" s="77" customFormat="1" x14ac:dyDescent="0.25">
      <c r="A43" s="75"/>
      <c r="B43" s="7"/>
      <c r="C43" s="8" t="s">
        <v>91</v>
      </c>
      <c r="D43" s="9" t="s">
        <v>95</v>
      </c>
      <c r="E43" s="111">
        <v>46189</v>
      </c>
      <c r="F43" s="10">
        <v>1811027.08</v>
      </c>
      <c r="G43" s="11"/>
      <c r="H43" s="12"/>
      <c r="I43" s="12"/>
      <c r="J43" s="26">
        <f t="shared" si="0"/>
        <v>0</v>
      </c>
      <c r="K43" s="14"/>
      <c r="L43" s="26">
        <f t="shared" si="1"/>
        <v>0</v>
      </c>
      <c r="M43" s="65" t="s">
        <v>138</v>
      </c>
      <c r="N43" s="94"/>
      <c r="O43" s="16"/>
    </row>
    <row r="44" spans="1:15" s="77" customFormat="1" ht="30" x14ac:dyDescent="0.25">
      <c r="A44" s="75"/>
      <c r="B44" s="7"/>
      <c r="C44" s="8" t="s">
        <v>28</v>
      </c>
      <c r="D44" s="9" t="s">
        <v>96</v>
      </c>
      <c r="E44" s="111">
        <v>46070</v>
      </c>
      <c r="F44" s="10"/>
      <c r="G44" s="11">
        <v>46446.42</v>
      </c>
      <c r="H44" s="12"/>
      <c r="I44" s="12"/>
      <c r="J44" s="26">
        <f t="shared" si="0"/>
        <v>0</v>
      </c>
      <c r="K44" s="14"/>
      <c r="L44" s="26">
        <f t="shared" si="1"/>
        <v>46446.42</v>
      </c>
      <c r="M44" s="65" t="s">
        <v>34</v>
      </c>
      <c r="N44" s="95"/>
      <c r="O44" s="16"/>
    </row>
    <row r="45" spans="1:15" s="77" customFormat="1" x14ac:dyDescent="0.25">
      <c r="A45" s="75"/>
      <c r="B45" s="7"/>
      <c r="C45" s="8" t="s">
        <v>46</v>
      </c>
      <c r="D45" s="9" t="s">
        <v>97</v>
      </c>
      <c r="E45" s="111">
        <v>46190</v>
      </c>
      <c r="F45" s="10">
        <v>2000</v>
      </c>
      <c r="G45" s="11"/>
      <c r="H45" s="12"/>
      <c r="I45" s="12"/>
      <c r="J45" s="26">
        <f t="shared" si="0"/>
        <v>0</v>
      </c>
      <c r="K45" s="14"/>
      <c r="L45" s="26">
        <f t="shared" si="1"/>
        <v>0</v>
      </c>
      <c r="M45" s="65" t="s">
        <v>178</v>
      </c>
      <c r="N45" s="106"/>
      <c r="O45" s="16"/>
    </row>
    <row r="46" spans="1:15" s="77" customFormat="1" x14ac:dyDescent="0.25">
      <c r="A46" s="75"/>
      <c r="B46" s="7"/>
      <c r="C46" s="8" t="s">
        <v>49</v>
      </c>
      <c r="D46" s="9" t="s">
        <v>98</v>
      </c>
      <c r="E46" s="111">
        <v>46190</v>
      </c>
      <c r="F46" s="10">
        <v>99992.26</v>
      </c>
      <c r="G46" s="11"/>
      <c r="H46" s="12"/>
      <c r="I46" s="12"/>
      <c r="J46" s="26">
        <f t="shared" si="0"/>
        <v>0</v>
      </c>
      <c r="K46" s="14"/>
      <c r="L46" s="26">
        <f t="shared" si="1"/>
        <v>0</v>
      </c>
      <c r="M46" s="65" t="s">
        <v>138</v>
      </c>
      <c r="N46" s="15"/>
      <c r="O46" s="16"/>
    </row>
    <row r="47" spans="1:15" s="77" customFormat="1" ht="22.9" customHeight="1" x14ac:dyDescent="0.25">
      <c r="A47" s="75"/>
      <c r="B47" s="7"/>
      <c r="C47" s="8" t="s">
        <v>99</v>
      </c>
      <c r="D47" s="9" t="s">
        <v>100</v>
      </c>
      <c r="E47" s="111">
        <v>46190</v>
      </c>
      <c r="F47" s="10">
        <v>88012.79</v>
      </c>
      <c r="G47" s="11"/>
      <c r="H47" s="12"/>
      <c r="I47" s="12"/>
      <c r="J47" s="26">
        <f t="shared" si="0"/>
        <v>0</v>
      </c>
      <c r="K47" s="14"/>
      <c r="L47" s="26">
        <f t="shared" si="1"/>
        <v>0</v>
      </c>
      <c r="M47" s="65" t="s">
        <v>179</v>
      </c>
      <c r="N47" s="106"/>
      <c r="O47" s="16"/>
    </row>
    <row r="48" spans="1:15" s="77" customFormat="1" x14ac:dyDescent="0.25">
      <c r="A48" s="75"/>
      <c r="B48" s="7">
        <v>130893489</v>
      </c>
      <c r="C48" s="8" t="s">
        <v>101</v>
      </c>
      <c r="D48" s="9" t="s">
        <v>102</v>
      </c>
      <c r="E48" s="111">
        <v>46190</v>
      </c>
      <c r="F48" s="10"/>
      <c r="G48" s="11">
        <v>1011530</v>
      </c>
      <c r="H48" s="12">
        <v>50576.5</v>
      </c>
      <c r="I48" s="12"/>
      <c r="J48" s="26">
        <f t="shared" si="0"/>
        <v>50576.5</v>
      </c>
      <c r="K48" s="14"/>
      <c r="L48" s="26">
        <f t="shared" si="1"/>
        <v>960953.5</v>
      </c>
      <c r="M48" s="65" t="s">
        <v>180</v>
      </c>
      <c r="N48" s="106" t="s">
        <v>33</v>
      </c>
      <c r="O48" s="16" t="s">
        <v>181</v>
      </c>
    </row>
    <row r="49" spans="1:15" s="77" customFormat="1" x14ac:dyDescent="0.25">
      <c r="A49" s="75"/>
      <c r="B49" s="7"/>
      <c r="C49" s="8" t="s">
        <v>91</v>
      </c>
      <c r="D49" s="9" t="s">
        <v>103</v>
      </c>
      <c r="E49" s="111">
        <v>46190</v>
      </c>
      <c r="F49" s="10">
        <v>57732.2</v>
      </c>
      <c r="G49" s="11"/>
      <c r="H49" s="12"/>
      <c r="I49" s="12"/>
      <c r="J49" s="26">
        <f t="shared" si="0"/>
        <v>0</v>
      </c>
      <c r="K49" s="14"/>
      <c r="L49" s="26">
        <f t="shared" si="1"/>
        <v>0</v>
      </c>
      <c r="M49" s="65" t="s">
        <v>138</v>
      </c>
      <c r="N49" s="95"/>
      <c r="O49" s="16"/>
    </row>
    <row r="50" spans="1:15" s="77" customFormat="1" ht="30" x14ac:dyDescent="0.25">
      <c r="A50" s="75"/>
      <c r="B50" s="7"/>
      <c r="C50" s="8" t="s">
        <v>40</v>
      </c>
      <c r="D50" s="9" t="s">
        <v>104</v>
      </c>
      <c r="E50" s="111">
        <v>46192</v>
      </c>
      <c r="F50" s="10">
        <v>8200</v>
      </c>
      <c r="G50" s="11"/>
      <c r="H50" s="12"/>
      <c r="I50" s="12"/>
      <c r="J50" s="26">
        <f t="shared" si="0"/>
        <v>0</v>
      </c>
      <c r="K50" s="14"/>
      <c r="L50" s="26">
        <f t="shared" si="1"/>
        <v>0</v>
      </c>
      <c r="M50" s="65" t="s">
        <v>182</v>
      </c>
      <c r="N50" s="95"/>
      <c r="O50" s="16"/>
    </row>
    <row r="51" spans="1:15" s="77" customFormat="1" ht="30" x14ac:dyDescent="0.25">
      <c r="A51" s="75"/>
      <c r="B51" s="7">
        <v>133026864</v>
      </c>
      <c r="C51" s="8" t="s">
        <v>105</v>
      </c>
      <c r="D51" s="9" t="s">
        <v>106</v>
      </c>
      <c r="E51" s="111">
        <v>46192</v>
      </c>
      <c r="F51" s="10"/>
      <c r="G51" s="11">
        <v>225380</v>
      </c>
      <c r="H51" s="12">
        <v>9550</v>
      </c>
      <c r="I51" s="12"/>
      <c r="J51" s="26">
        <f t="shared" si="0"/>
        <v>9550</v>
      </c>
      <c r="K51" s="14"/>
      <c r="L51" s="26">
        <f t="shared" si="1"/>
        <v>215830</v>
      </c>
      <c r="M51" s="65" t="s">
        <v>183</v>
      </c>
      <c r="N51" s="15" t="s">
        <v>33</v>
      </c>
      <c r="O51" s="16" t="s">
        <v>184</v>
      </c>
    </row>
    <row r="52" spans="1:15" s="77" customFormat="1" x14ac:dyDescent="0.25">
      <c r="A52" s="75"/>
      <c r="B52" s="7"/>
      <c r="C52" s="8" t="s">
        <v>31</v>
      </c>
      <c r="D52" s="9" t="s">
        <v>107</v>
      </c>
      <c r="E52" s="111">
        <v>46192</v>
      </c>
      <c r="F52" s="10">
        <v>30866.17</v>
      </c>
      <c r="G52" s="11"/>
      <c r="H52" s="12"/>
      <c r="I52" s="12"/>
      <c r="J52" s="26">
        <f t="shared" si="0"/>
        <v>0</v>
      </c>
      <c r="K52" s="14"/>
      <c r="L52" s="26">
        <f t="shared" si="1"/>
        <v>0</v>
      </c>
      <c r="M52" s="65" t="s">
        <v>185</v>
      </c>
      <c r="N52" s="15"/>
      <c r="O52" s="16"/>
    </row>
    <row r="53" spans="1:15" s="77" customFormat="1" x14ac:dyDescent="0.25">
      <c r="A53" s="75"/>
      <c r="B53" s="7"/>
      <c r="C53" s="8" t="s">
        <v>32</v>
      </c>
      <c r="D53" s="9" t="s">
        <v>108</v>
      </c>
      <c r="E53" s="111">
        <v>46195</v>
      </c>
      <c r="F53" s="10">
        <v>85534.38</v>
      </c>
      <c r="G53" s="11"/>
      <c r="H53" s="12"/>
      <c r="I53" s="12"/>
      <c r="J53" s="26">
        <f t="shared" si="0"/>
        <v>0</v>
      </c>
      <c r="K53" s="14"/>
      <c r="L53" s="26">
        <f t="shared" si="1"/>
        <v>0</v>
      </c>
      <c r="M53" s="65" t="s">
        <v>185</v>
      </c>
      <c r="N53" s="15"/>
      <c r="O53" s="16"/>
    </row>
    <row r="54" spans="1:15" s="77" customFormat="1" x14ac:dyDescent="0.25">
      <c r="A54" s="75"/>
      <c r="B54" s="7">
        <v>122001672</v>
      </c>
      <c r="C54" s="8" t="s">
        <v>109</v>
      </c>
      <c r="D54" s="9" t="s">
        <v>110</v>
      </c>
      <c r="E54" s="111">
        <v>46198</v>
      </c>
      <c r="F54" s="10"/>
      <c r="G54" s="11">
        <v>126513.2</v>
      </c>
      <c r="H54" s="12">
        <v>5360.73</v>
      </c>
      <c r="I54" s="12"/>
      <c r="J54" s="26">
        <f t="shared" si="0"/>
        <v>5360.73</v>
      </c>
      <c r="K54" s="14"/>
      <c r="L54" s="26">
        <f t="shared" si="1"/>
        <v>121152.47</v>
      </c>
      <c r="M54" s="65" t="s">
        <v>186</v>
      </c>
      <c r="N54" s="106" t="s">
        <v>33</v>
      </c>
      <c r="O54" s="16" t="s">
        <v>187</v>
      </c>
    </row>
    <row r="55" spans="1:15" s="77" customFormat="1" ht="30" x14ac:dyDescent="0.25">
      <c r="A55" s="75"/>
      <c r="B55" s="7">
        <v>130861161</v>
      </c>
      <c r="C55" s="8" t="s">
        <v>111</v>
      </c>
      <c r="D55" s="9" t="s">
        <v>112</v>
      </c>
      <c r="E55" s="111">
        <v>46198</v>
      </c>
      <c r="F55" s="10"/>
      <c r="G55" s="11">
        <v>449580</v>
      </c>
      <c r="H55" s="12">
        <v>19050</v>
      </c>
      <c r="I55" s="12"/>
      <c r="J55" s="26">
        <f t="shared" si="0"/>
        <v>19050</v>
      </c>
      <c r="K55" s="14"/>
      <c r="L55" s="26">
        <f t="shared" si="1"/>
        <v>430530</v>
      </c>
      <c r="M55" s="65" t="s">
        <v>188</v>
      </c>
      <c r="N55" s="106" t="s">
        <v>33</v>
      </c>
      <c r="O55" s="16" t="s">
        <v>189</v>
      </c>
    </row>
    <row r="56" spans="1:15" s="77" customFormat="1" ht="30" x14ac:dyDescent="0.25">
      <c r="A56" s="75"/>
      <c r="B56" s="7">
        <v>133500302</v>
      </c>
      <c r="C56" s="8" t="s">
        <v>113</v>
      </c>
      <c r="D56" s="9" t="s">
        <v>114</v>
      </c>
      <c r="E56" s="111">
        <v>46198</v>
      </c>
      <c r="F56" s="10"/>
      <c r="G56" s="11">
        <v>119984.29</v>
      </c>
      <c r="H56" s="12">
        <v>5084.08</v>
      </c>
      <c r="I56" s="12"/>
      <c r="J56" s="26">
        <f t="shared" si="0"/>
        <v>5084.08</v>
      </c>
      <c r="K56" s="14"/>
      <c r="L56" s="26">
        <f t="shared" si="1"/>
        <v>114900.20999999999</v>
      </c>
      <c r="M56" s="8" t="s">
        <v>190</v>
      </c>
      <c r="N56" s="106" t="s">
        <v>33</v>
      </c>
      <c r="O56" s="16" t="s">
        <v>191</v>
      </c>
    </row>
    <row r="57" spans="1:15" s="77" customFormat="1" x14ac:dyDescent="0.25">
      <c r="A57" s="75"/>
      <c r="B57" s="7">
        <v>130411395</v>
      </c>
      <c r="C57" s="8" t="s">
        <v>115</v>
      </c>
      <c r="D57" s="9" t="s">
        <v>116</v>
      </c>
      <c r="E57" s="111">
        <v>46198</v>
      </c>
      <c r="F57" s="10"/>
      <c r="G57" s="11">
        <v>25960</v>
      </c>
      <c r="H57" s="12">
        <v>1100</v>
      </c>
      <c r="I57" s="12"/>
      <c r="J57" s="26">
        <f t="shared" si="0"/>
        <v>1100</v>
      </c>
      <c r="K57" s="14"/>
      <c r="L57" s="26">
        <f t="shared" si="1"/>
        <v>24860</v>
      </c>
      <c r="M57" s="65" t="s">
        <v>190</v>
      </c>
      <c r="N57" s="15" t="s">
        <v>33</v>
      </c>
      <c r="O57" s="16" t="s">
        <v>192</v>
      </c>
    </row>
    <row r="58" spans="1:15" s="77" customFormat="1" x14ac:dyDescent="0.25">
      <c r="A58" s="75"/>
      <c r="B58" s="7"/>
      <c r="C58" s="8" t="s">
        <v>30</v>
      </c>
      <c r="D58" s="9" t="s">
        <v>117</v>
      </c>
      <c r="E58" s="111">
        <v>46199</v>
      </c>
      <c r="F58" s="10">
        <v>22101.18</v>
      </c>
      <c r="G58" s="11"/>
      <c r="H58" s="12"/>
      <c r="I58" s="12"/>
      <c r="J58" s="26">
        <f t="shared" si="0"/>
        <v>0</v>
      </c>
      <c r="K58" s="14"/>
      <c r="L58" s="26">
        <f t="shared" si="1"/>
        <v>0</v>
      </c>
      <c r="M58" s="65" t="s">
        <v>185</v>
      </c>
      <c r="N58" s="15"/>
      <c r="O58" s="16"/>
    </row>
    <row r="59" spans="1:15" s="77" customFormat="1" ht="30" x14ac:dyDescent="0.25">
      <c r="A59" s="75"/>
      <c r="B59" s="7">
        <v>132291476</v>
      </c>
      <c r="C59" s="8" t="s">
        <v>118</v>
      </c>
      <c r="D59" s="9" t="s">
        <v>119</v>
      </c>
      <c r="E59" s="111">
        <v>46199</v>
      </c>
      <c r="F59" s="10"/>
      <c r="G59" s="11">
        <v>537592.69999999995</v>
      </c>
      <c r="H59" s="12">
        <v>24242.29</v>
      </c>
      <c r="I59" s="12"/>
      <c r="J59" s="26">
        <f t="shared" si="0"/>
        <v>24242.29</v>
      </c>
      <c r="K59" s="14"/>
      <c r="L59" s="26">
        <f t="shared" si="1"/>
        <v>513350.41</v>
      </c>
      <c r="M59" s="65" t="s">
        <v>193</v>
      </c>
      <c r="N59" s="106" t="s">
        <v>33</v>
      </c>
      <c r="O59" s="16" t="s">
        <v>194</v>
      </c>
    </row>
    <row r="60" spans="1:15" s="77" customFormat="1" ht="30" x14ac:dyDescent="0.25">
      <c r="A60" s="75"/>
      <c r="B60" s="7"/>
      <c r="C60" s="8" t="s">
        <v>40</v>
      </c>
      <c r="D60" s="9" t="s">
        <v>120</v>
      </c>
      <c r="E60" s="111">
        <v>46203</v>
      </c>
      <c r="F60" s="10">
        <v>16900</v>
      </c>
      <c r="G60" s="11"/>
      <c r="H60" s="12"/>
      <c r="I60" s="12"/>
      <c r="J60" s="26">
        <f t="shared" si="0"/>
        <v>0</v>
      </c>
      <c r="K60" s="14"/>
      <c r="L60" s="26">
        <f t="shared" si="1"/>
        <v>0</v>
      </c>
      <c r="M60" s="65" t="s">
        <v>195</v>
      </c>
      <c r="N60" s="15"/>
      <c r="O60" s="16"/>
    </row>
    <row r="61" spans="1:15" s="77" customFormat="1" ht="30" x14ac:dyDescent="0.25">
      <c r="A61" s="75"/>
      <c r="B61" s="7"/>
      <c r="C61" s="8" t="s">
        <v>46</v>
      </c>
      <c r="D61" s="9" t="s">
        <v>121</v>
      </c>
      <c r="E61" s="111">
        <v>46203</v>
      </c>
      <c r="F61" s="10">
        <v>20400</v>
      </c>
      <c r="G61" s="11"/>
      <c r="H61" s="12"/>
      <c r="I61" s="12"/>
      <c r="J61" s="26">
        <f t="shared" si="0"/>
        <v>0</v>
      </c>
      <c r="K61" s="14"/>
      <c r="L61" s="26">
        <f t="shared" si="1"/>
        <v>0</v>
      </c>
      <c r="M61" s="65" t="s">
        <v>196</v>
      </c>
      <c r="N61" s="15"/>
      <c r="O61" s="16"/>
    </row>
    <row r="62" spans="1:15" s="77" customFormat="1" ht="30" x14ac:dyDescent="0.25">
      <c r="A62" s="75"/>
      <c r="B62" s="7"/>
      <c r="C62" s="8" t="s">
        <v>40</v>
      </c>
      <c r="D62" s="9" t="s">
        <v>122</v>
      </c>
      <c r="E62" s="111">
        <v>46203</v>
      </c>
      <c r="F62" s="10">
        <v>3100</v>
      </c>
      <c r="G62" s="11"/>
      <c r="H62" s="12"/>
      <c r="I62" s="12"/>
      <c r="J62" s="26">
        <f t="shared" si="0"/>
        <v>0</v>
      </c>
      <c r="K62" s="14"/>
      <c r="L62" s="26">
        <f t="shared" si="1"/>
        <v>0</v>
      </c>
      <c r="M62" s="65" t="s">
        <v>197</v>
      </c>
      <c r="N62" s="15"/>
      <c r="O62" s="16"/>
    </row>
    <row r="63" spans="1:15" s="77" customFormat="1" ht="30" x14ac:dyDescent="0.25">
      <c r="A63" s="75"/>
      <c r="B63" s="7">
        <v>131483798</v>
      </c>
      <c r="C63" s="8" t="s">
        <v>123</v>
      </c>
      <c r="D63" s="9" t="s">
        <v>124</v>
      </c>
      <c r="E63" s="111">
        <v>46203</v>
      </c>
      <c r="F63" s="10"/>
      <c r="G63" s="11">
        <v>353528</v>
      </c>
      <c r="H63" s="30">
        <v>14980</v>
      </c>
      <c r="I63" s="30"/>
      <c r="J63" s="26">
        <f t="shared" si="0"/>
        <v>14980</v>
      </c>
      <c r="K63" s="14"/>
      <c r="L63" s="26">
        <f t="shared" si="1"/>
        <v>338548</v>
      </c>
      <c r="M63" s="65" t="s">
        <v>188</v>
      </c>
      <c r="N63" s="15" t="s">
        <v>33</v>
      </c>
      <c r="O63" s="16" t="s">
        <v>198</v>
      </c>
    </row>
    <row r="64" spans="1:15" s="77" customFormat="1" ht="18" x14ac:dyDescent="0.25">
      <c r="A64" s="80"/>
      <c r="B64" s="7">
        <v>132558839</v>
      </c>
      <c r="C64" s="8" t="s">
        <v>125</v>
      </c>
      <c r="D64" s="9" t="s">
        <v>126</v>
      </c>
      <c r="E64" s="86">
        <v>46203</v>
      </c>
      <c r="F64" s="10"/>
      <c r="G64" s="11">
        <v>235864.3</v>
      </c>
      <c r="H64" s="66">
        <v>9994.25</v>
      </c>
      <c r="I64" s="66"/>
      <c r="J64" s="26">
        <f t="shared" si="0"/>
        <v>9994.25</v>
      </c>
      <c r="K64" s="14"/>
      <c r="L64" s="26">
        <f t="shared" si="1"/>
        <v>225870.05</v>
      </c>
      <c r="M64" s="65" t="s">
        <v>199</v>
      </c>
      <c r="N64" s="15" t="s">
        <v>33</v>
      </c>
      <c r="O64" s="16" t="s">
        <v>200</v>
      </c>
    </row>
    <row r="65" spans="1:15" s="77" customFormat="1" ht="30" x14ac:dyDescent="0.25">
      <c r="A65" s="80"/>
      <c r="B65" s="7">
        <v>132268008</v>
      </c>
      <c r="C65" s="8" t="s">
        <v>127</v>
      </c>
      <c r="D65" s="9" t="s">
        <v>128</v>
      </c>
      <c r="E65" s="86">
        <v>46203</v>
      </c>
      <c r="F65" s="10"/>
      <c r="G65" s="11">
        <v>201780</v>
      </c>
      <c r="H65" s="72">
        <v>8550</v>
      </c>
      <c r="I65" s="72"/>
      <c r="J65" s="26">
        <f t="shared" si="0"/>
        <v>8550</v>
      </c>
      <c r="K65" s="14"/>
      <c r="L65" s="26">
        <f t="shared" si="1"/>
        <v>193230</v>
      </c>
      <c r="M65" s="65" t="s">
        <v>201</v>
      </c>
      <c r="N65" s="106" t="s">
        <v>33</v>
      </c>
      <c r="O65" s="16" t="s">
        <v>202</v>
      </c>
    </row>
    <row r="66" spans="1:15" s="77" customFormat="1" ht="18" x14ac:dyDescent="0.25">
      <c r="A66" s="80"/>
      <c r="B66" s="7">
        <v>132501969</v>
      </c>
      <c r="C66" s="8" t="s">
        <v>129</v>
      </c>
      <c r="D66" s="9" t="s">
        <v>130</v>
      </c>
      <c r="E66" s="86">
        <v>46203</v>
      </c>
      <c r="F66" s="10"/>
      <c r="G66" s="11">
        <v>149603.20000000001</v>
      </c>
      <c r="H66" s="66">
        <v>6542</v>
      </c>
      <c r="I66" s="66"/>
      <c r="J66" s="26">
        <f t="shared" si="0"/>
        <v>6542</v>
      </c>
      <c r="K66" s="14"/>
      <c r="L66" s="26">
        <f t="shared" si="1"/>
        <v>143061.20000000001</v>
      </c>
      <c r="M66" s="65" t="s">
        <v>203</v>
      </c>
      <c r="N66" s="106" t="s">
        <v>33</v>
      </c>
      <c r="O66" s="16" t="s">
        <v>202</v>
      </c>
    </row>
    <row r="67" spans="1:15" s="77" customFormat="1" ht="30" x14ac:dyDescent="0.25">
      <c r="A67" s="80"/>
      <c r="B67" s="7">
        <v>133097591</v>
      </c>
      <c r="C67" s="8" t="s">
        <v>131</v>
      </c>
      <c r="D67" s="9" t="s">
        <v>132</v>
      </c>
      <c r="E67" s="86">
        <v>46203</v>
      </c>
      <c r="F67" s="10"/>
      <c r="G67" s="11">
        <v>40710</v>
      </c>
      <c r="H67" s="66">
        <v>1725</v>
      </c>
      <c r="I67" s="66"/>
      <c r="J67" s="26">
        <f t="shared" si="0"/>
        <v>1725</v>
      </c>
      <c r="K67" s="14"/>
      <c r="L67" s="26">
        <f t="shared" si="1"/>
        <v>38985</v>
      </c>
      <c r="M67" s="65" t="s">
        <v>204</v>
      </c>
      <c r="N67" s="106" t="s">
        <v>33</v>
      </c>
      <c r="O67" s="16" t="s">
        <v>205</v>
      </c>
    </row>
    <row r="68" spans="1:15" s="77" customFormat="1" ht="18" x14ac:dyDescent="0.25">
      <c r="A68" s="80"/>
      <c r="B68" s="7">
        <v>130667799</v>
      </c>
      <c r="C68" s="8" t="s">
        <v>66</v>
      </c>
      <c r="D68" s="9" t="s">
        <v>133</v>
      </c>
      <c r="E68" s="86">
        <v>46203</v>
      </c>
      <c r="F68" s="10"/>
      <c r="G68" s="11">
        <v>61776</v>
      </c>
      <c r="H68" s="66"/>
      <c r="I68" s="66"/>
      <c r="J68" s="26">
        <f t="shared" si="0"/>
        <v>0</v>
      </c>
      <c r="K68" s="14"/>
      <c r="L68" s="26">
        <f t="shared" si="1"/>
        <v>61776</v>
      </c>
      <c r="M68" s="65" t="s">
        <v>206</v>
      </c>
      <c r="N68" s="15" t="s">
        <v>33</v>
      </c>
      <c r="O68" s="16" t="s">
        <v>207</v>
      </c>
    </row>
    <row r="69" spans="1:15" s="77" customFormat="1" ht="18" x14ac:dyDescent="0.25">
      <c r="A69" s="80"/>
      <c r="B69" s="67"/>
      <c r="C69" s="8" t="s">
        <v>134</v>
      </c>
      <c r="D69" s="9" t="s">
        <v>135</v>
      </c>
      <c r="E69" s="86">
        <v>46203</v>
      </c>
      <c r="F69" s="10">
        <v>1809.73</v>
      </c>
      <c r="G69" s="11"/>
      <c r="H69" s="66"/>
      <c r="I69" s="66"/>
      <c r="J69" s="26">
        <f t="shared" si="0"/>
        <v>0</v>
      </c>
      <c r="K69" s="14"/>
      <c r="L69" s="26">
        <f t="shared" si="1"/>
        <v>0</v>
      </c>
      <c r="M69" s="65" t="s">
        <v>185</v>
      </c>
      <c r="N69" s="15"/>
      <c r="O69" s="16"/>
    </row>
    <row r="70" spans="1:15" s="77" customFormat="1" ht="18" x14ac:dyDescent="0.25">
      <c r="A70" s="80"/>
      <c r="B70" s="67"/>
      <c r="C70" s="8" t="s">
        <v>26</v>
      </c>
      <c r="D70" s="9"/>
      <c r="E70" s="86"/>
      <c r="F70" s="10"/>
      <c r="G70" s="11">
        <v>14739.17</v>
      </c>
      <c r="H70" s="66"/>
      <c r="I70" s="66"/>
      <c r="J70" s="26">
        <f t="shared" si="0"/>
        <v>0</v>
      </c>
      <c r="K70" s="14"/>
      <c r="L70" s="26">
        <f t="shared" si="1"/>
        <v>14739.17</v>
      </c>
      <c r="M70" s="65" t="s">
        <v>27</v>
      </c>
      <c r="N70" s="15"/>
      <c r="O70" s="16"/>
    </row>
    <row r="71" spans="1:15" s="77" customFormat="1" ht="18" x14ac:dyDescent="0.25">
      <c r="A71" s="80"/>
      <c r="B71" s="67"/>
      <c r="C71" s="8"/>
      <c r="D71" s="70"/>
      <c r="E71" s="79"/>
      <c r="F71" s="71"/>
      <c r="G71" s="68"/>
      <c r="H71" s="66"/>
      <c r="I71" s="66"/>
      <c r="J71" s="26">
        <f t="shared" si="0"/>
        <v>0</v>
      </c>
      <c r="K71" s="14"/>
      <c r="L71" s="26">
        <f t="shared" si="1"/>
        <v>0</v>
      </c>
      <c r="M71" s="65"/>
      <c r="N71" s="15"/>
      <c r="O71" s="16"/>
    </row>
    <row r="72" spans="1:15" s="77" customFormat="1" ht="18" hidden="1" x14ac:dyDescent="0.25">
      <c r="A72" s="80"/>
      <c r="B72" s="67"/>
      <c r="C72" s="8"/>
      <c r="D72" s="70"/>
      <c r="E72" s="79"/>
      <c r="F72" s="71"/>
      <c r="G72" s="68"/>
      <c r="H72" s="66"/>
      <c r="I72" s="66"/>
      <c r="J72" s="26">
        <f t="shared" si="0"/>
        <v>0</v>
      </c>
      <c r="K72" s="14"/>
      <c r="L72" s="26">
        <f t="shared" si="1"/>
        <v>0</v>
      </c>
      <c r="M72" s="65"/>
      <c r="N72" s="15"/>
      <c r="O72" s="16"/>
    </row>
    <row r="73" spans="1:15" s="77" customFormat="1" ht="18" hidden="1" x14ac:dyDescent="0.25">
      <c r="A73" s="80"/>
      <c r="B73" s="67"/>
      <c r="C73" s="8"/>
      <c r="D73" s="70"/>
      <c r="E73" s="81"/>
      <c r="F73" s="71"/>
      <c r="G73" s="68"/>
      <c r="H73" s="66"/>
      <c r="I73" s="66"/>
      <c r="J73" s="26">
        <f t="shared" ref="J73:J136" si="2">+I73+H73</f>
        <v>0</v>
      </c>
      <c r="K73" s="14"/>
      <c r="L73" s="26">
        <f t="shared" ref="L73:L136" si="3">+G73-(J73+K73)</f>
        <v>0</v>
      </c>
      <c r="M73" s="65"/>
      <c r="N73" s="15"/>
      <c r="O73" s="16"/>
    </row>
    <row r="74" spans="1:15" s="77" customFormat="1" ht="18" hidden="1" x14ac:dyDescent="0.25">
      <c r="A74" s="80"/>
      <c r="B74" s="67"/>
      <c r="C74" s="8"/>
      <c r="D74" s="70"/>
      <c r="E74" s="81"/>
      <c r="F74" s="71"/>
      <c r="G74" s="68"/>
      <c r="H74" s="66"/>
      <c r="I74" s="66"/>
      <c r="J74" s="26">
        <f t="shared" si="2"/>
        <v>0</v>
      </c>
      <c r="K74" s="14"/>
      <c r="L74" s="26">
        <f t="shared" si="3"/>
        <v>0</v>
      </c>
      <c r="M74" s="65"/>
      <c r="N74" s="15"/>
      <c r="O74" s="16"/>
    </row>
    <row r="75" spans="1:15" s="77" customFormat="1" ht="18" hidden="1" x14ac:dyDescent="0.25">
      <c r="A75" s="80"/>
      <c r="B75" s="67"/>
      <c r="C75" s="8"/>
      <c r="D75" s="70"/>
      <c r="E75" s="81"/>
      <c r="F75" s="71"/>
      <c r="G75" s="68"/>
      <c r="H75" s="66"/>
      <c r="I75" s="66"/>
      <c r="J75" s="26">
        <f t="shared" si="2"/>
        <v>0</v>
      </c>
      <c r="K75" s="14"/>
      <c r="L75" s="26">
        <f t="shared" si="3"/>
        <v>0</v>
      </c>
      <c r="M75" s="65"/>
      <c r="N75" s="15"/>
      <c r="O75" s="16"/>
    </row>
    <row r="76" spans="1:15" s="77" customFormat="1" ht="18" hidden="1" x14ac:dyDescent="0.25">
      <c r="A76" s="80"/>
      <c r="B76" s="67"/>
      <c r="C76" s="69"/>
      <c r="D76" s="70"/>
      <c r="E76" s="81"/>
      <c r="F76" s="71"/>
      <c r="G76" s="68"/>
      <c r="H76" s="66"/>
      <c r="I76" s="66"/>
      <c r="J76" s="26">
        <f t="shared" si="2"/>
        <v>0</v>
      </c>
      <c r="K76" s="14"/>
      <c r="L76" s="26">
        <f t="shared" si="3"/>
        <v>0</v>
      </c>
      <c r="M76" s="65"/>
      <c r="N76" s="15"/>
      <c r="O76" s="16"/>
    </row>
    <row r="77" spans="1:15" s="77" customFormat="1" ht="18" hidden="1" x14ac:dyDescent="0.25">
      <c r="A77" s="80"/>
      <c r="B77" s="67"/>
      <c r="C77" s="69"/>
      <c r="D77" s="70"/>
      <c r="E77" s="81"/>
      <c r="F77" s="71"/>
      <c r="G77" s="68"/>
      <c r="H77" s="66"/>
      <c r="I77" s="66"/>
      <c r="J77" s="26">
        <f t="shared" si="2"/>
        <v>0</v>
      </c>
      <c r="K77" s="14"/>
      <c r="L77" s="26">
        <f t="shared" si="3"/>
        <v>0</v>
      </c>
      <c r="M77" s="65"/>
      <c r="N77" s="15"/>
      <c r="O77" s="16"/>
    </row>
    <row r="78" spans="1:15" s="77" customFormat="1" ht="18" hidden="1" x14ac:dyDescent="0.25">
      <c r="A78" s="80"/>
      <c r="B78" s="67"/>
      <c r="C78" s="69"/>
      <c r="D78" s="70"/>
      <c r="E78" s="81"/>
      <c r="F78" s="71"/>
      <c r="G78" s="68"/>
      <c r="H78" s="66"/>
      <c r="I78" s="66"/>
      <c r="J78" s="26">
        <f t="shared" si="2"/>
        <v>0</v>
      </c>
      <c r="K78" s="14"/>
      <c r="L78" s="26">
        <f t="shared" si="3"/>
        <v>0</v>
      </c>
      <c r="M78" s="65"/>
      <c r="N78" s="15"/>
      <c r="O78" s="16"/>
    </row>
    <row r="79" spans="1:15" s="77" customFormat="1" ht="18" hidden="1" x14ac:dyDescent="0.25">
      <c r="A79" s="80"/>
      <c r="B79" s="67"/>
      <c r="C79" s="69"/>
      <c r="D79" s="70"/>
      <c r="E79" s="81"/>
      <c r="F79" s="71"/>
      <c r="G79" s="68"/>
      <c r="H79" s="66"/>
      <c r="I79" s="66"/>
      <c r="J79" s="26">
        <f t="shared" si="2"/>
        <v>0</v>
      </c>
      <c r="K79" s="14"/>
      <c r="L79" s="26">
        <f t="shared" si="3"/>
        <v>0</v>
      </c>
      <c r="M79" s="65"/>
      <c r="N79" s="15"/>
      <c r="O79" s="16"/>
    </row>
    <row r="80" spans="1:15" s="77" customFormat="1" ht="18" hidden="1" x14ac:dyDescent="0.25">
      <c r="A80" s="80"/>
      <c r="B80" s="67"/>
      <c r="C80" s="69"/>
      <c r="D80" s="70"/>
      <c r="E80" s="81"/>
      <c r="F80" s="71"/>
      <c r="G80" s="68"/>
      <c r="H80" s="66"/>
      <c r="I80" s="66"/>
      <c r="J80" s="26">
        <f t="shared" si="2"/>
        <v>0</v>
      </c>
      <c r="K80" s="14"/>
      <c r="L80" s="26">
        <f t="shared" si="3"/>
        <v>0</v>
      </c>
      <c r="M80" s="65"/>
      <c r="N80" s="15"/>
      <c r="O80" s="16"/>
    </row>
    <row r="81" spans="1:15" s="77" customFormat="1" ht="18" hidden="1" x14ac:dyDescent="0.25">
      <c r="A81" s="80"/>
      <c r="B81" s="67"/>
      <c r="C81" s="69"/>
      <c r="D81" s="70"/>
      <c r="E81" s="81"/>
      <c r="F81" s="71"/>
      <c r="G81" s="68"/>
      <c r="H81" s="66"/>
      <c r="I81" s="66"/>
      <c r="J81" s="26">
        <f t="shared" si="2"/>
        <v>0</v>
      </c>
      <c r="K81" s="14"/>
      <c r="L81" s="26">
        <f t="shared" si="3"/>
        <v>0</v>
      </c>
      <c r="M81" s="65"/>
      <c r="N81" s="15"/>
      <c r="O81" s="16"/>
    </row>
    <row r="82" spans="1:15" s="77" customFormat="1" ht="18" hidden="1" x14ac:dyDescent="0.25">
      <c r="A82" s="80"/>
      <c r="B82" s="67"/>
      <c r="C82" s="69"/>
      <c r="D82" s="70"/>
      <c r="E82" s="81"/>
      <c r="F82" s="71"/>
      <c r="G82" s="68"/>
      <c r="H82" s="66"/>
      <c r="I82" s="66"/>
      <c r="J82" s="26">
        <f t="shared" si="2"/>
        <v>0</v>
      </c>
      <c r="K82" s="14"/>
      <c r="L82" s="26">
        <f t="shared" si="3"/>
        <v>0</v>
      </c>
      <c r="M82" s="65"/>
      <c r="N82" s="15"/>
      <c r="O82" s="16"/>
    </row>
    <row r="83" spans="1:15" ht="18" hidden="1" x14ac:dyDescent="0.25">
      <c r="A83" s="22"/>
      <c r="B83" s="67"/>
      <c r="C83" s="69"/>
      <c r="D83" s="70"/>
      <c r="E83" s="73"/>
      <c r="F83" s="71"/>
      <c r="G83" s="68"/>
      <c r="H83" s="66"/>
      <c r="I83" s="66"/>
      <c r="J83" s="13">
        <f t="shared" si="2"/>
        <v>0</v>
      </c>
      <c r="K83" s="14"/>
      <c r="L83" s="26">
        <f t="shared" si="3"/>
        <v>0</v>
      </c>
      <c r="M83" s="65"/>
      <c r="N83" s="15"/>
      <c r="O83" s="16"/>
    </row>
    <row r="84" spans="1:15" ht="18" hidden="1" x14ac:dyDescent="0.25">
      <c r="A84" s="22"/>
      <c r="B84" s="67"/>
      <c r="C84" s="69"/>
      <c r="D84" s="70"/>
      <c r="E84" s="73"/>
      <c r="F84" s="71"/>
      <c r="G84" s="68"/>
      <c r="H84" s="66"/>
      <c r="I84" s="66"/>
      <c r="J84" s="13">
        <f t="shared" si="2"/>
        <v>0</v>
      </c>
      <c r="K84" s="14"/>
      <c r="L84" s="26">
        <f t="shared" si="3"/>
        <v>0</v>
      </c>
      <c r="M84" s="18"/>
      <c r="N84" s="15"/>
      <c r="O84" s="16"/>
    </row>
    <row r="85" spans="1:15" ht="18" hidden="1" x14ac:dyDescent="0.25">
      <c r="A85" s="22"/>
      <c r="B85" s="67"/>
      <c r="C85" s="69"/>
      <c r="D85" s="70"/>
      <c r="E85" s="73"/>
      <c r="F85" s="71"/>
      <c r="G85" s="68"/>
      <c r="H85" s="66"/>
      <c r="I85" s="66"/>
      <c r="J85" s="13">
        <f t="shared" si="2"/>
        <v>0</v>
      </c>
      <c r="K85" s="14"/>
      <c r="L85" s="26">
        <f t="shared" si="3"/>
        <v>0</v>
      </c>
      <c r="M85" s="18"/>
      <c r="N85" s="15"/>
      <c r="O85" s="16"/>
    </row>
    <row r="86" spans="1:15" ht="18" hidden="1" x14ac:dyDescent="0.25">
      <c r="A86" s="22"/>
      <c r="B86" s="67"/>
      <c r="C86" s="69"/>
      <c r="D86" s="70"/>
      <c r="E86" s="74"/>
      <c r="F86" s="71"/>
      <c r="G86" s="68"/>
      <c r="H86" s="66"/>
      <c r="I86" s="66"/>
      <c r="J86" s="13">
        <f t="shared" si="2"/>
        <v>0</v>
      </c>
      <c r="K86" s="14"/>
      <c r="L86" s="26">
        <f t="shared" si="3"/>
        <v>0</v>
      </c>
      <c r="M86" s="18"/>
      <c r="N86" s="15"/>
      <c r="O86" s="16"/>
    </row>
    <row r="87" spans="1:15" ht="18" hidden="1" x14ac:dyDescent="0.25">
      <c r="A87" s="22"/>
      <c r="B87" s="67"/>
      <c r="C87" s="69"/>
      <c r="D87" s="70"/>
      <c r="E87" s="74"/>
      <c r="F87" s="71"/>
      <c r="G87" s="68"/>
      <c r="H87" s="66"/>
      <c r="I87" s="66"/>
      <c r="J87" s="13">
        <f t="shared" si="2"/>
        <v>0</v>
      </c>
      <c r="K87" s="14"/>
      <c r="L87" s="26">
        <f t="shared" si="3"/>
        <v>0</v>
      </c>
      <c r="M87" s="18"/>
      <c r="N87" s="15"/>
      <c r="O87" s="16"/>
    </row>
    <row r="88" spans="1:15" hidden="1" x14ac:dyDescent="0.25">
      <c r="A88" s="22"/>
      <c r="B88" s="7"/>
      <c r="C88" s="8"/>
      <c r="D88" s="9"/>
      <c r="E88" s="20"/>
      <c r="F88" s="10"/>
      <c r="G88" s="11"/>
      <c r="H88" s="12"/>
      <c r="I88" s="12"/>
      <c r="J88" s="13">
        <f t="shared" si="2"/>
        <v>0</v>
      </c>
      <c r="K88" s="14"/>
      <c r="L88" s="26">
        <f t="shared" si="3"/>
        <v>0</v>
      </c>
      <c r="M88" s="18"/>
      <c r="N88" s="15"/>
      <c r="O88" s="16"/>
    </row>
    <row r="89" spans="1:15" hidden="1" x14ac:dyDescent="0.25">
      <c r="A89" s="22"/>
      <c r="B89" s="7"/>
      <c r="C89" s="8"/>
      <c r="D89" s="9"/>
      <c r="E89" s="20"/>
      <c r="F89" s="10"/>
      <c r="G89" s="11"/>
      <c r="H89" s="12"/>
      <c r="I89" s="12"/>
      <c r="J89" s="13">
        <f t="shared" si="2"/>
        <v>0</v>
      </c>
      <c r="K89" s="14"/>
      <c r="L89" s="26">
        <f t="shared" si="3"/>
        <v>0</v>
      </c>
      <c r="M89" s="18"/>
      <c r="N89" s="15"/>
      <c r="O89" s="16"/>
    </row>
    <row r="90" spans="1:15" hidden="1" x14ac:dyDescent="0.25">
      <c r="A90" s="22"/>
      <c r="B90" s="7"/>
      <c r="C90" s="8"/>
      <c r="D90" s="9"/>
      <c r="E90" s="20"/>
      <c r="F90" s="10"/>
      <c r="G90" s="11"/>
      <c r="H90" s="12"/>
      <c r="I90" s="12"/>
      <c r="J90" s="13">
        <f t="shared" si="2"/>
        <v>0</v>
      </c>
      <c r="K90" s="14"/>
      <c r="L90" s="26">
        <f t="shared" si="3"/>
        <v>0</v>
      </c>
      <c r="M90" s="18"/>
      <c r="N90" s="15"/>
      <c r="O90" s="16"/>
    </row>
    <row r="91" spans="1:15" hidden="1" x14ac:dyDescent="0.25">
      <c r="A91" s="22"/>
      <c r="B91" s="7"/>
      <c r="C91" s="8"/>
      <c r="D91" s="9"/>
      <c r="E91" s="20"/>
      <c r="F91" s="10"/>
      <c r="G91" s="11"/>
      <c r="H91" s="12"/>
      <c r="I91" s="12"/>
      <c r="J91" s="13">
        <f t="shared" si="2"/>
        <v>0</v>
      </c>
      <c r="K91" s="14"/>
      <c r="L91" s="26">
        <f t="shared" si="3"/>
        <v>0</v>
      </c>
      <c r="M91" s="18"/>
      <c r="N91" s="15"/>
      <c r="O91" s="16"/>
    </row>
    <row r="92" spans="1:15" hidden="1" x14ac:dyDescent="0.25">
      <c r="A92" s="22"/>
      <c r="B92" s="7"/>
      <c r="C92" s="8"/>
      <c r="D92" s="9"/>
      <c r="E92" s="20"/>
      <c r="F92" s="10"/>
      <c r="G92" s="11"/>
      <c r="H92" s="12"/>
      <c r="I92" s="12"/>
      <c r="J92" s="13">
        <f t="shared" si="2"/>
        <v>0</v>
      </c>
      <c r="K92" s="14"/>
      <c r="L92" s="26">
        <f t="shared" si="3"/>
        <v>0</v>
      </c>
      <c r="M92" s="18"/>
      <c r="N92" s="15"/>
      <c r="O92" s="16"/>
    </row>
    <row r="93" spans="1:15" hidden="1" x14ac:dyDescent="0.25">
      <c r="A93" s="22"/>
      <c r="B93" s="7"/>
      <c r="C93" s="8"/>
      <c r="D93" s="9"/>
      <c r="E93" s="20"/>
      <c r="F93" s="10"/>
      <c r="G93" s="11"/>
      <c r="H93" s="12"/>
      <c r="I93" s="12"/>
      <c r="J93" s="13">
        <f t="shared" si="2"/>
        <v>0</v>
      </c>
      <c r="K93" s="14"/>
      <c r="L93" s="26">
        <f t="shared" si="3"/>
        <v>0</v>
      </c>
      <c r="M93" s="18"/>
      <c r="N93" s="15"/>
      <c r="O93" s="16"/>
    </row>
    <row r="94" spans="1:15" hidden="1" x14ac:dyDescent="0.25">
      <c r="A94" s="23"/>
      <c r="B94" s="7"/>
      <c r="C94" s="8"/>
      <c r="D94" s="9"/>
      <c r="E94" s="20"/>
      <c r="F94" s="10"/>
      <c r="G94" s="11"/>
      <c r="H94" s="12"/>
      <c r="I94" s="12"/>
      <c r="J94" s="13">
        <f t="shared" si="2"/>
        <v>0</v>
      </c>
      <c r="K94" s="14"/>
      <c r="L94" s="26">
        <f t="shared" si="3"/>
        <v>0</v>
      </c>
      <c r="M94" s="18"/>
      <c r="N94" s="15"/>
      <c r="O94" s="16"/>
    </row>
    <row r="95" spans="1:15" hidden="1" x14ac:dyDescent="0.25">
      <c r="A95" s="23"/>
      <c r="B95" s="7"/>
      <c r="C95" s="8"/>
      <c r="D95" s="9"/>
      <c r="E95" s="20"/>
      <c r="F95" s="10"/>
      <c r="G95" s="11"/>
      <c r="H95" s="12"/>
      <c r="I95" s="12"/>
      <c r="J95" s="13">
        <f t="shared" si="2"/>
        <v>0</v>
      </c>
      <c r="K95" s="14"/>
      <c r="L95" s="26">
        <f t="shared" si="3"/>
        <v>0</v>
      </c>
      <c r="M95" s="18"/>
      <c r="N95" s="15"/>
      <c r="O95" s="16"/>
    </row>
    <row r="96" spans="1:15" hidden="1" x14ac:dyDescent="0.25">
      <c r="A96" s="23"/>
      <c r="B96" s="7"/>
      <c r="C96" s="8"/>
      <c r="D96" s="9"/>
      <c r="E96" s="20"/>
      <c r="F96" s="10"/>
      <c r="G96" s="11"/>
      <c r="H96" s="12"/>
      <c r="I96" s="12"/>
      <c r="J96" s="13">
        <f t="shared" si="2"/>
        <v>0</v>
      </c>
      <c r="K96" s="14"/>
      <c r="L96" s="26">
        <f t="shared" si="3"/>
        <v>0</v>
      </c>
      <c r="M96" s="18"/>
      <c r="N96" s="15"/>
      <c r="O96" s="16"/>
    </row>
    <row r="97" spans="1:15" hidden="1" x14ac:dyDescent="0.25">
      <c r="A97" s="23"/>
      <c r="B97" s="7"/>
      <c r="C97" s="8"/>
      <c r="D97" s="9"/>
      <c r="E97" s="20"/>
      <c r="F97" s="10"/>
      <c r="G97" s="11"/>
      <c r="H97" s="12"/>
      <c r="I97" s="12"/>
      <c r="J97" s="13">
        <f t="shared" si="2"/>
        <v>0</v>
      </c>
      <c r="K97" s="14"/>
      <c r="L97" s="26">
        <f t="shared" si="3"/>
        <v>0</v>
      </c>
      <c r="M97" s="18"/>
      <c r="N97" s="15"/>
      <c r="O97" s="16"/>
    </row>
    <row r="98" spans="1:15" hidden="1" x14ac:dyDescent="0.25">
      <c r="A98" s="23"/>
      <c r="B98" s="7"/>
      <c r="C98" s="8"/>
      <c r="D98" s="9"/>
      <c r="E98" s="20"/>
      <c r="F98" s="10"/>
      <c r="G98" s="11"/>
      <c r="H98" s="12"/>
      <c r="I98" s="12"/>
      <c r="J98" s="13">
        <f t="shared" si="2"/>
        <v>0</v>
      </c>
      <c r="K98" s="14"/>
      <c r="L98" s="26">
        <f t="shared" si="3"/>
        <v>0</v>
      </c>
      <c r="M98" s="18"/>
      <c r="N98" s="15"/>
      <c r="O98" s="16"/>
    </row>
    <row r="99" spans="1:15" hidden="1" x14ac:dyDescent="0.25">
      <c r="A99" s="23"/>
      <c r="B99" s="7"/>
      <c r="C99" s="8"/>
      <c r="D99" s="9"/>
      <c r="E99" s="20"/>
      <c r="F99" s="10"/>
      <c r="G99" s="11"/>
      <c r="H99" s="12"/>
      <c r="I99" s="12"/>
      <c r="J99" s="13">
        <f t="shared" si="2"/>
        <v>0</v>
      </c>
      <c r="K99" s="14"/>
      <c r="L99" s="26">
        <f t="shared" si="3"/>
        <v>0</v>
      </c>
      <c r="M99" s="18"/>
      <c r="N99" s="15"/>
      <c r="O99" s="16"/>
    </row>
    <row r="100" spans="1:15" hidden="1" x14ac:dyDescent="0.25">
      <c r="A100" s="23"/>
      <c r="B100" s="7"/>
      <c r="C100" s="8"/>
      <c r="D100" s="9"/>
      <c r="E100" s="20"/>
      <c r="F100" s="10"/>
      <c r="G100" s="11"/>
      <c r="H100" s="24"/>
      <c r="I100" s="12"/>
      <c r="J100" s="13">
        <f t="shared" si="2"/>
        <v>0</v>
      </c>
      <c r="K100" s="14"/>
      <c r="L100" s="26">
        <f t="shared" si="3"/>
        <v>0</v>
      </c>
      <c r="M100" s="18"/>
      <c r="N100" s="15"/>
      <c r="O100" s="16"/>
    </row>
    <row r="101" spans="1:15" hidden="1" x14ac:dyDescent="0.25">
      <c r="A101" s="23"/>
      <c r="B101" s="7"/>
      <c r="C101" s="8"/>
      <c r="D101" s="9"/>
      <c r="E101" s="20"/>
      <c r="F101" s="10"/>
      <c r="G101" s="11"/>
      <c r="H101" s="24"/>
      <c r="I101" s="12"/>
      <c r="J101" s="13">
        <f t="shared" si="2"/>
        <v>0</v>
      </c>
      <c r="K101" s="14"/>
      <c r="L101" s="26">
        <f t="shared" si="3"/>
        <v>0</v>
      </c>
      <c r="M101" s="18"/>
      <c r="N101" s="15"/>
      <c r="O101" s="16"/>
    </row>
    <row r="102" spans="1:15" hidden="1" x14ac:dyDescent="0.25">
      <c r="A102" s="23"/>
      <c r="B102" s="7"/>
      <c r="C102" s="8"/>
      <c r="D102" s="9"/>
      <c r="E102" s="20"/>
      <c r="F102" s="10"/>
      <c r="G102" s="11"/>
      <c r="H102" s="12"/>
      <c r="I102" s="12"/>
      <c r="J102" s="13">
        <f t="shared" si="2"/>
        <v>0</v>
      </c>
      <c r="K102" s="14"/>
      <c r="L102" s="26">
        <f t="shared" si="3"/>
        <v>0</v>
      </c>
      <c r="M102" s="18"/>
      <c r="N102" s="15"/>
      <c r="O102" s="16"/>
    </row>
    <row r="103" spans="1:15" hidden="1" x14ac:dyDescent="0.25">
      <c r="A103" s="23"/>
      <c r="B103" s="7"/>
      <c r="C103" s="8"/>
      <c r="D103" s="9"/>
      <c r="E103" s="20"/>
      <c r="F103" s="10"/>
      <c r="G103" s="11"/>
      <c r="H103" s="12"/>
      <c r="I103" s="12"/>
      <c r="J103" s="13">
        <f t="shared" si="2"/>
        <v>0</v>
      </c>
      <c r="K103" s="14"/>
      <c r="L103" s="26">
        <f t="shared" si="3"/>
        <v>0</v>
      </c>
      <c r="M103" s="18"/>
      <c r="N103" s="15"/>
      <c r="O103" s="16"/>
    </row>
    <row r="104" spans="1:15" hidden="1" x14ac:dyDescent="0.25">
      <c r="A104" s="23"/>
      <c r="B104" s="7"/>
      <c r="C104" s="8"/>
      <c r="D104" s="9"/>
      <c r="E104" s="20"/>
      <c r="F104" s="10"/>
      <c r="G104" s="11"/>
      <c r="H104" s="12"/>
      <c r="I104" s="12"/>
      <c r="J104" s="13">
        <f t="shared" si="2"/>
        <v>0</v>
      </c>
      <c r="K104" s="14"/>
      <c r="L104" s="26">
        <f t="shared" si="3"/>
        <v>0</v>
      </c>
      <c r="M104" s="18"/>
      <c r="N104" s="15"/>
      <c r="O104" s="16"/>
    </row>
    <row r="105" spans="1:15" hidden="1" x14ac:dyDescent="0.25">
      <c r="A105" s="23"/>
      <c r="B105" s="7"/>
      <c r="C105" s="8"/>
      <c r="D105" s="9"/>
      <c r="E105" s="20"/>
      <c r="F105" s="10"/>
      <c r="G105" s="11"/>
      <c r="H105" s="12"/>
      <c r="I105" s="12"/>
      <c r="J105" s="13">
        <f t="shared" si="2"/>
        <v>0</v>
      </c>
      <c r="K105" s="14"/>
      <c r="L105" s="26">
        <f t="shared" si="3"/>
        <v>0</v>
      </c>
      <c r="M105" s="18"/>
      <c r="N105" s="15"/>
      <c r="O105" s="16"/>
    </row>
    <row r="106" spans="1:15" hidden="1" x14ac:dyDescent="0.25">
      <c r="A106" s="23"/>
      <c r="B106" s="7"/>
      <c r="C106" s="8"/>
      <c r="D106" s="9"/>
      <c r="E106" s="20"/>
      <c r="F106" s="10"/>
      <c r="G106" s="11"/>
      <c r="H106" s="12"/>
      <c r="I106" s="12"/>
      <c r="J106" s="13">
        <f t="shared" si="2"/>
        <v>0</v>
      </c>
      <c r="K106" s="14"/>
      <c r="L106" s="26">
        <f t="shared" si="3"/>
        <v>0</v>
      </c>
      <c r="M106" s="18"/>
      <c r="N106" s="15"/>
      <c r="O106" s="16"/>
    </row>
    <row r="107" spans="1:15" hidden="1" x14ac:dyDescent="0.25">
      <c r="A107" s="23"/>
      <c r="B107" s="7"/>
      <c r="C107" s="8"/>
      <c r="D107" s="9"/>
      <c r="E107" s="20"/>
      <c r="F107" s="10"/>
      <c r="G107" s="11"/>
      <c r="H107" s="12"/>
      <c r="I107" s="12"/>
      <c r="J107" s="13">
        <f t="shared" si="2"/>
        <v>0</v>
      </c>
      <c r="K107" s="14"/>
      <c r="L107" s="26">
        <f t="shared" si="3"/>
        <v>0</v>
      </c>
      <c r="M107" s="18"/>
      <c r="N107" s="15"/>
      <c r="O107" s="16"/>
    </row>
    <row r="108" spans="1:15" hidden="1" x14ac:dyDescent="0.25">
      <c r="A108" s="23"/>
      <c r="B108" s="7"/>
      <c r="C108" s="8"/>
      <c r="D108" s="9"/>
      <c r="E108" s="20"/>
      <c r="F108" s="10"/>
      <c r="G108" s="11"/>
      <c r="H108" s="12"/>
      <c r="I108" s="12"/>
      <c r="J108" s="13">
        <f t="shared" si="2"/>
        <v>0</v>
      </c>
      <c r="K108" s="14"/>
      <c r="L108" s="26">
        <f t="shared" si="3"/>
        <v>0</v>
      </c>
      <c r="M108" s="18"/>
      <c r="N108" s="15"/>
      <c r="O108" s="16"/>
    </row>
    <row r="109" spans="1:15" hidden="1" x14ac:dyDescent="0.25">
      <c r="A109" s="23"/>
      <c r="B109" s="7"/>
      <c r="C109" s="8"/>
      <c r="D109" s="9"/>
      <c r="E109" s="20"/>
      <c r="F109" s="10"/>
      <c r="G109" s="11"/>
      <c r="H109" s="12"/>
      <c r="I109" s="12"/>
      <c r="J109" s="13">
        <f t="shared" si="2"/>
        <v>0</v>
      </c>
      <c r="K109" s="14"/>
      <c r="L109" s="26">
        <f t="shared" si="3"/>
        <v>0</v>
      </c>
      <c r="M109" s="18"/>
      <c r="N109" s="15"/>
      <c r="O109" s="16"/>
    </row>
    <row r="110" spans="1:15" hidden="1" x14ac:dyDescent="0.25">
      <c r="A110" s="23"/>
      <c r="B110" s="7"/>
      <c r="C110" s="8"/>
      <c r="D110" s="9"/>
      <c r="E110" s="20"/>
      <c r="F110" s="10"/>
      <c r="G110" s="11"/>
      <c r="H110" s="12"/>
      <c r="I110" s="12"/>
      <c r="J110" s="13">
        <f t="shared" si="2"/>
        <v>0</v>
      </c>
      <c r="K110" s="14"/>
      <c r="L110" s="26">
        <f t="shared" si="3"/>
        <v>0</v>
      </c>
      <c r="M110" s="18"/>
      <c r="N110" s="15"/>
      <c r="O110" s="16"/>
    </row>
    <row r="111" spans="1:15" hidden="1" x14ac:dyDescent="0.25">
      <c r="A111" s="23"/>
      <c r="B111" s="7"/>
      <c r="C111" s="8"/>
      <c r="D111" s="9"/>
      <c r="E111" s="20"/>
      <c r="F111" s="10"/>
      <c r="G111" s="11"/>
      <c r="H111" s="12"/>
      <c r="I111" s="12"/>
      <c r="J111" s="13">
        <f t="shared" si="2"/>
        <v>0</v>
      </c>
      <c r="K111" s="14"/>
      <c r="L111" s="26">
        <f t="shared" si="3"/>
        <v>0</v>
      </c>
      <c r="M111" s="18"/>
      <c r="N111" s="15"/>
      <c r="O111" s="16"/>
    </row>
    <row r="112" spans="1:15" hidden="1" x14ac:dyDescent="0.25">
      <c r="A112" s="23"/>
      <c r="B112" s="7"/>
      <c r="C112" s="8"/>
      <c r="D112" s="9"/>
      <c r="E112" s="20"/>
      <c r="F112" s="10"/>
      <c r="G112" s="11"/>
      <c r="H112" s="12"/>
      <c r="I112" s="12"/>
      <c r="J112" s="13">
        <f t="shared" si="2"/>
        <v>0</v>
      </c>
      <c r="K112" s="14"/>
      <c r="L112" s="26">
        <f t="shared" si="3"/>
        <v>0</v>
      </c>
      <c r="M112" s="18"/>
      <c r="N112" s="15"/>
      <c r="O112" s="16"/>
    </row>
    <row r="113" spans="1:15" hidden="1" x14ac:dyDescent="0.25">
      <c r="A113" s="23"/>
      <c r="B113" s="7"/>
      <c r="C113" s="8"/>
      <c r="D113" s="9"/>
      <c r="E113" s="20"/>
      <c r="F113" s="10"/>
      <c r="G113" s="11"/>
      <c r="H113" s="12"/>
      <c r="I113" s="12"/>
      <c r="J113" s="13">
        <f t="shared" si="2"/>
        <v>0</v>
      </c>
      <c r="K113" s="14"/>
      <c r="L113" s="26">
        <f t="shared" si="3"/>
        <v>0</v>
      </c>
      <c r="M113" s="18"/>
      <c r="N113" s="15"/>
      <c r="O113" s="16"/>
    </row>
    <row r="114" spans="1:15" hidden="1" x14ac:dyDescent="0.25">
      <c r="A114" s="23"/>
      <c r="B114" s="7"/>
      <c r="C114" s="8"/>
      <c r="D114" s="9"/>
      <c r="E114" s="20"/>
      <c r="F114" s="10"/>
      <c r="G114" s="11"/>
      <c r="H114" s="12"/>
      <c r="I114" s="12"/>
      <c r="J114" s="13">
        <f t="shared" si="2"/>
        <v>0</v>
      </c>
      <c r="K114" s="14"/>
      <c r="L114" s="26">
        <f t="shared" si="3"/>
        <v>0</v>
      </c>
      <c r="M114" s="18"/>
      <c r="N114" s="15"/>
      <c r="O114" s="16"/>
    </row>
    <row r="115" spans="1:15" hidden="1" x14ac:dyDescent="0.25">
      <c r="A115" s="23"/>
      <c r="B115" s="7"/>
      <c r="C115" s="8"/>
      <c r="D115" s="9"/>
      <c r="E115" s="20"/>
      <c r="F115" s="10"/>
      <c r="G115" s="11"/>
      <c r="H115" s="12"/>
      <c r="I115" s="12"/>
      <c r="J115" s="13">
        <f t="shared" si="2"/>
        <v>0</v>
      </c>
      <c r="K115" s="14"/>
      <c r="L115" s="26">
        <f t="shared" si="3"/>
        <v>0</v>
      </c>
      <c r="M115" s="18"/>
      <c r="N115" s="15"/>
      <c r="O115" s="16"/>
    </row>
    <row r="116" spans="1:15" hidden="1" x14ac:dyDescent="0.25">
      <c r="A116" s="23"/>
      <c r="B116" s="7"/>
      <c r="C116" s="8"/>
      <c r="D116" s="9"/>
      <c r="E116" s="20"/>
      <c r="F116" s="10"/>
      <c r="G116" s="11"/>
      <c r="H116" s="11"/>
      <c r="I116" s="12"/>
      <c r="J116" s="13">
        <f t="shared" si="2"/>
        <v>0</v>
      </c>
      <c r="K116" s="14"/>
      <c r="L116" s="26">
        <f t="shared" si="3"/>
        <v>0</v>
      </c>
      <c r="M116" s="18"/>
      <c r="N116" s="15"/>
      <c r="O116" s="16"/>
    </row>
    <row r="117" spans="1:15" hidden="1" x14ac:dyDescent="0.25">
      <c r="A117" s="23"/>
      <c r="B117" s="7"/>
      <c r="C117" s="8"/>
      <c r="D117" s="9"/>
      <c r="E117" s="20"/>
      <c r="F117" s="10"/>
      <c r="G117" s="11"/>
      <c r="H117" s="11"/>
      <c r="I117" s="12"/>
      <c r="J117" s="13">
        <f t="shared" si="2"/>
        <v>0</v>
      </c>
      <c r="K117" s="14"/>
      <c r="L117" s="26">
        <f t="shared" si="3"/>
        <v>0</v>
      </c>
      <c r="M117" s="18"/>
      <c r="N117" s="15"/>
      <c r="O117" s="16"/>
    </row>
    <row r="118" spans="1:15" hidden="1" x14ac:dyDescent="0.25">
      <c r="A118" s="23"/>
      <c r="B118" s="7"/>
      <c r="C118" s="8"/>
      <c r="D118" s="9"/>
      <c r="E118" s="20"/>
      <c r="F118" s="10"/>
      <c r="G118" s="11"/>
      <c r="H118" s="12"/>
      <c r="I118" s="12"/>
      <c r="J118" s="13">
        <f t="shared" si="2"/>
        <v>0</v>
      </c>
      <c r="K118" s="14"/>
      <c r="L118" s="26">
        <f t="shared" si="3"/>
        <v>0</v>
      </c>
      <c r="M118" s="18"/>
      <c r="N118" s="15"/>
      <c r="O118" s="16"/>
    </row>
    <row r="119" spans="1:15" hidden="1" x14ac:dyDescent="0.25">
      <c r="A119" s="23"/>
      <c r="B119" s="7"/>
      <c r="C119" s="8"/>
      <c r="D119" s="9"/>
      <c r="E119" s="20"/>
      <c r="F119" s="10"/>
      <c r="G119" s="11"/>
      <c r="H119" s="12"/>
      <c r="I119" s="12"/>
      <c r="J119" s="13">
        <f t="shared" si="2"/>
        <v>0</v>
      </c>
      <c r="K119" s="14"/>
      <c r="L119" s="26">
        <f t="shared" si="3"/>
        <v>0</v>
      </c>
      <c r="M119" s="18"/>
      <c r="N119" s="15"/>
      <c r="O119" s="16"/>
    </row>
    <row r="120" spans="1:15" hidden="1" x14ac:dyDescent="0.25">
      <c r="A120" s="23"/>
      <c r="B120" s="7"/>
      <c r="C120" s="8"/>
      <c r="D120" s="9"/>
      <c r="E120" s="20"/>
      <c r="F120" s="10"/>
      <c r="G120" s="11"/>
      <c r="H120" s="12"/>
      <c r="I120" s="12"/>
      <c r="J120" s="13">
        <f t="shared" si="2"/>
        <v>0</v>
      </c>
      <c r="K120" s="14"/>
      <c r="L120" s="26">
        <f t="shared" si="3"/>
        <v>0</v>
      </c>
      <c r="M120" s="18"/>
      <c r="N120" s="15"/>
      <c r="O120" s="16"/>
    </row>
    <row r="121" spans="1:15" hidden="1" x14ac:dyDescent="0.25">
      <c r="A121" s="23"/>
      <c r="B121" s="7"/>
      <c r="C121" s="8"/>
      <c r="D121" s="9"/>
      <c r="E121" s="20"/>
      <c r="F121" s="10"/>
      <c r="G121" s="11"/>
      <c r="H121" s="12"/>
      <c r="I121" s="12"/>
      <c r="J121" s="13">
        <f t="shared" si="2"/>
        <v>0</v>
      </c>
      <c r="K121" s="14"/>
      <c r="L121" s="26">
        <f t="shared" si="3"/>
        <v>0</v>
      </c>
      <c r="M121" s="18"/>
      <c r="N121" s="15"/>
      <c r="O121" s="16"/>
    </row>
    <row r="122" spans="1:15" hidden="1" x14ac:dyDescent="0.25">
      <c r="A122" s="23"/>
      <c r="B122" s="7"/>
      <c r="C122" s="8"/>
      <c r="D122" s="9"/>
      <c r="E122" s="20"/>
      <c r="F122" s="10"/>
      <c r="G122" s="11"/>
      <c r="H122" s="12"/>
      <c r="I122" s="12"/>
      <c r="J122" s="13">
        <f t="shared" si="2"/>
        <v>0</v>
      </c>
      <c r="K122" s="14"/>
      <c r="L122" s="26">
        <f t="shared" si="3"/>
        <v>0</v>
      </c>
      <c r="M122" s="18"/>
      <c r="N122" s="15"/>
      <c r="O122" s="16"/>
    </row>
    <row r="123" spans="1:15" hidden="1" x14ac:dyDescent="0.25">
      <c r="A123" s="23"/>
      <c r="B123" s="7"/>
      <c r="C123" s="8"/>
      <c r="D123" s="9"/>
      <c r="E123" s="20"/>
      <c r="F123" s="10"/>
      <c r="G123" s="11"/>
      <c r="H123" s="12"/>
      <c r="I123" s="12"/>
      <c r="J123" s="13">
        <f t="shared" si="2"/>
        <v>0</v>
      </c>
      <c r="K123" s="14"/>
      <c r="L123" s="26">
        <f t="shared" si="3"/>
        <v>0</v>
      </c>
      <c r="M123" s="18"/>
      <c r="N123" s="15"/>
      <c r="O123" s="16"/>
    </row>
    <row r="124" spans="1:15" hidden="1" x14ac:dyDescent="0.25">
      <c r="A124" s="23"/>
      <c r="B124" s="7"/>
      <c r="C124" s="8"/>
      <c r="D124" s="9"/>
      <c r="E124" s="20"/>
      <c r="F124" s="10"/>
      <c r="G124" s="11"/>
      <c r="H124" s="12"/>
      <c r="I124" s="12"/>
      <c r="J124" s="13">
        <f t="shared" si="2"/>
        <v>0</v>
      </c>
      <c r="K124" s="14"/>
      <c r="L124" s="26">
        <f t="shared" si="3"/>
        <v>0</v>
      </c>
      <c r="M124" s="18"/>
      <c r="N124" s="15"/>
      <c r="O124" s="16"/>
    </row>
    <row r="125" spans="1:15" hidden="1" x14ac:dyDescent="0.25">
      <c r="A125" s="23"/>
      <c r="B125" s="7"/>
      <c r="C125" s="8"/>
      <c r="D125" s="9"/>
      <c r="E125" s="20"/>
      <c r="F125" s="10"/>
      <c r="G125" s="11"/>
      <c r="H125" s="12"/>
      <c r="I125" s="12"/>
      <c r="J125" s="13">
        <f t="shared" si="2"/>
        <v>0</v>
      </c>
      <c r="K125" s="14"/>
      <c r="L125" s="26">
        <f t="shared" si="3"/>
        <v>0</v>
      </c>
      <c r="M125" s="18"/>
      <c r="N125" s="25"/>
      <c r="O125" s="16"/>
    </row>
    <row r="126" spans="1:15" hidden="1" x14ac:dyDescent="0.25">
      <c r="A126" s="23"/>
      <c r="B126" s="7"/>
      <c r="C126" s="8"/>
      <c r="D126" s="9"/>
      <c r="E126" s="20"/>
      <c r="F126" s="10"/>
      <c r="G126" s="11"/>
      <c r="H126" s="12"/>
      <c r="I126" s="12"/>
      <c r="J126" s="13">
        <f t="shared" si="2"/>
        <v>0</v>
      </c>
      <c r="K126" s="14"/>
      <c r="L126" s="26">
        <f t="shared" si="3"/>
        <v>0</v>
      </c>
      <c r="M126" s="18"/>
      <c r="N126" s="25"/>
      <c r="O126" s="16"/>
    </row>
    <row r="127" spans="1:15" hidden="1" x14ac:dyDescent="0.25">
      <c r="A127" s="23"/>
      <c r="B127" s="7"/>
      <c r="C127" s="8"/>
      <c r="D127" s="9"/>
      <c r="E127" s="20"/>
      <c r="F127" s="10"/>
      <c r="G127" s="11"/>
      <c r="H127" s="12"/>
      <c r="I127" s="12"/>
      <c r="J127" s="13">
        <f t="shared" si="2"/>
        <v>0</v>
      </c>
      <c r="K127" s="26"/>
      <c r="L127" s="26">
        <f t="shared" si="3"/>
        <v>0</v>
      </c>
      <c r="M127" s="18"/>
      <c r="N127" s="25"/>
      <c r="O127" s="16"/>
    </row>
    <row r="128" spans="1:15" hidden="1" x14ac:dyDescent="0.25">
      <c r="A128" s="23"/>
      <c r="B128" s="7"/>
      <c r="C128" s="8"/>
      <c r="D128" s="9"/>
      <c r="E128" s="20"/>
      <c r="F128" s="10"/>
      <c r="G128" s="11"/>
      <c r="H128" s="12"/>
      <c r="I128" s="12"/>
      <c r="J128" s="13">
        <f t="shared" si="2"/>
        <v>0</v>
      </c>
      <c r="K128" s="26"/>
      <c r="L128" s="26">
        <f t="shared" si="3"/>
        <v>0</v>
      </c>
      <c r="M128" s="18"/>
      <c r="N128" s="25"/>
      <c r="O128" s="16"/>
    </row>
    <row r="129" spans="1:15" hidden="1" x14ac:dyDescent="0.25">
      <c r="A129" s="23"/>
      <c r="B129" s="7"/>
      <c r="C129" s="8"/>
      <c r="D129" s="9"/>
      <c r="E129" s="20"/>
      <c r="F129" s="10"/>
      <c r="G129" s="11"/>
      <c r="H129" s="12"/>
      <c r="I129" s="12"/>
      <c r="J129" s="13">
        <f t="shared" si="2"/>
        <v>0</v>
      </c>
      <c r="K129" s="26"/>
      <c r="L129" s="26">
        <f t="shared" si="3"/>
        <v>0</v>
      </c>
      <c r="M129" s="18"/>
      <c r="N129" s="25"/>
      <c r="O129" s="16"/>
    </row>
    <row r="130" spans="1:15" hidden="1" x14ac:dyDescent="0.25">
      <c r="A130" s="23"/>
      <c r="B130" s="7"/>
      <c r="C130" s="8"/>
      <c r="D130" s="9"/>
      <c r="E130" s="20"/>
      <c r="F130" s="10"/>
      <c r="G130" s="11"/>
      <c r="H130" s="12"/>
      <c r="I130" s="12"/>
      <c r="J130" s="13">
        <f t="shared" si="2"/>
        <v>0</v>
      </c>
      <c r="K130" s="26"/>
      <c r="L130" s="26">
        <f t="shared" si="3"/>
        <v>0</v>
      </c>
      <c r="M130" s="18"/>
      <c r="N130" s="25"/>
      <c r="O130" s="16"/>
    </row>
    <row r="131" spans="1:15" hidden="1" x14ac:dyDescent="0.25">
      <c r="A131" s="23"/>
      <c r="B131" s="7"/>
      <c r="C131" s="8"/>
      <c r="D131" s="9"/>
      <c r="E131" s="20"/>
      <c r="F131" s="10"/>
      <c r="G131" s="11"/>
      <c r="H131" s="12"/>
      <c r="I131" s="12"/>
      <c r="J131" s="13">
        <f t="shared" si="2"/>
        <v>0</v>
      </c>
      <c r="K131" s="26"/>
      <c r="L131" s="26">
        <f t="shared" si="3"/>
        <v>0</v>
      </c>
      <c r="M131" s="18"/>
      <c r="N131" s="25"/>
      <c r="O131" s="16"/>
    </row>
    <row r="132" spans="1:15" hidden="1" x14ac:dyDescent="0.25">
      <c r="A132" s="23"/>
      <c r="B132" s="7"/>
      <c r="C132" s="8"/>
      <c r="D132" s="9"/>
      <c r="E132" s="20"/>
      <c r="F132" s="10"/>
      <c r="G132" s="11"/>
      <c r="H132" s="12"/>
      <c r="I132" s="12"/>
      <c r="J132" s="13">
        <f t="shared" si="2"/>
        <v>0</v>
      </c>
      <c r="K132" s="26"/>
      <c r="L132" s="26">
        <f t="shared" si="3"/>
        <v>0</v>
      </c>
      <c r="M132" s="18"/>
      <c r="N132" s="25"/>
      <c r="O132" s="16"/>
    </row>
    <row r="133" spans="1:15" hidden="1" x14ac:dyDescent="0.25">
      <c r="A133" s="23"/>
      <c r="B133" s="7"/>
      <c r="C133" s="8"/>
      <c r="D133" s="9"/>
      <c r="E133" s="20"/>
      <c r="F133" s="10"/>
      <c r="G133" s="11"/>
      <c r="H133" s="12"/>
      <c r="I133" s="12"/>
      <c r="J133" s="13">
        <f t="shared" si="2"/>
        <v>0</v>
      </c>
      <c r="K133" s="26"/>
      <c r="L133" s="26">
        <f t="shared" si="3"/>
        <v>0</v>
      </c>
      <c r="M133" s="18"/>
      <c r="N133" s="25"/>
      <c r="O133" s="16"/>
    </row>
    <row r="134" spans="1:15" hidden="1" x14ac:dyDescent="0.25">
      <c r="A134" s="23"/>
      <c r="B134" s="7"/>
      <c r="C134" s="8"/>
      <c r="D134" s="9"/>
      <c r="E134" s="20"/>
      <c r="F134" s="10"/>
      <c r="G134" s="11"/>
      <c r="H134" s="12"/>
      <c r="I134" s="12"/>
      <c r="J134" s="13">
        <f t="shared" si="2"/>
        <v>0</v>
      </c>
      <c r="K134" s="26"/>
      <c r="L134" s="26">
        <f t="shared" si="3"/>
        <v>0</v>
      </c>
      <c r="M134" s="18"/>
      <c r="N134" s="25"/>
      <c r="O134" s="16"/>
    </row>
    <row r="135" spans="1:15" hidden="1" x14ac:dyDescent="0.25">
      <c r="A135" s="23"/>
      <c r="B135" s="7"/>
      <c r="C135" s="8"/>
      <c r="D135" s="9"/>
      <c r="E135" s="20"/>
      <c r="F135" s="10"/>
      <c r="G135" s="11"/>
      <c r="H135" s="12"/>
      <c r="I135" s="12"/>
      <c r="J135" s="13">
        <f t="shared" si="2"/>
        <v>0</v>
      </c>
      <c r="K135" s="26"/>
      <c r="L135" s="26">
        <f t="shared" si="3"/>
        <v>0</v>
      </c>
      <c r="M135" s="18"/>
      <c r="N135" s="25"/>
      <c r="O135" s="16"/>
    </row>
    <row r="136" spans="1:15" hidden="1" x14ac:dyDescent="0.25">
      <c r="A136" s="23"/>
      <c r="B136" s="7"/>
      <c r="C136" s="8"/>
      <c r="D136" s="9"/>
      <c r="E136" s="20"/>
      <c r="F136" s="10"/>
      <c r="G136" s="11"/>
      <c r="H136" s="12"/>
      <c r="I136" s="12"/>
      <c r="J136" s="13">
        <f t="shared" si="2"/>
        <v>0</v>
      </c>
      <c r="K136" s="26"/>
      <c r="L136" s="26">
        <f t="shared" si="3"/>
        <v>0</v>
      </c>
      <c r="M136" s="18"/>
      <c r="N136" s="25"/>
      <c r="O136" s="16"/>
    </row>
    <row r="137" spans="1:15" hidden="1" x14ac:dyDescent="0.25">
      <c r="A137" s="23"/>
      <c r="B137" s="7"/>
      <c r="C137" s="8"/>
      <c r="D137" s="9"/>
      <c r="E137" s="20"/>
      <c r="F137" s="10"/>
      <c r="G137" s="11"/>
      <c r="H137" s="12"/>
      <c r="I137" s="12"/>
      <c r="J137" s="13">
        <f t="shared" ref="J137:J200" si="4">+I137+H137</f>
        <v>0</v>
      </c>
      <c r="K137" s="26"/>
      <c r="L137" s="26">
        <f t="shared" ref="L137:L200" si="5">+G137-(J137+K137)</f>
        <v>0</v>
      </c>
      <c r="M137" s="18"/>
      <c r="N137" s="25"/>
      <c r="O137" s="16"/>
    </row>
    <row r="138" spans="1:15" hidden="1" x14ac:dyDescent="0.25">
      <c r="A138" s="23"/>
      <c r="B138" s="7"/>
      <c r="C138" s="8"/>
      <c r="D138" s="9"/>
      <c r="E138" s="20"/>
      <c r="F138" s="10"/>
      <c r="G138" s="11"/>
      <c r="H138" s="12"/>
      <c r="I138" s="12"/>
      <c r="J138" s="13">
        <f t="shared" si="4"/>
        <v>0</v>
      </c>
      <c r="K138" s="26"/>
      <c r="L138" s="26">
        <f t="shared" si="5"/>
        <v>0</v>
      </c>
      <c r="M138" s="18"/>
      <c r="N138" s="25"/>
      <c r="O138" s="16"/>
    </row>
    <row r="139" spans="1:15" hidden="1" x14ac:dyDescent="0.25">
      <c r="A139" s="23"/>
      <c r="B139" s="7"/>
      <c r="C139" s="8"/>
      <c r="D139" s="9"/>
      <c r="E139" s="20"/>
      <c r="F139" s="10"/>
      <c r="G139" s="11"/>
      <c r="H139" s="12"/>
      <c r="I139" s="12"/>
      <c r="J139" s="13">
        <f t="shared" si="4"/>
        <v>0</v>
      </c>
      <c r="K139" s="26"/>
      <c r="L139" s="26">
        <f t="shared" si="5"/>
        <v>0</v>
      </c>
      <c r="M139" s="18"/>
      <c r="N139" s="25"/>
      <c r="O139" s="16"/>
    </row>
    <row r="140" spans="1:15" hidden="1" x14ac:dyDescent="0.25">
      <c r="A140" s="23"/>
      <c r="B140" s="7"/>
      <c r="C140" s="8"/>
      <c r="D140" s="9"/>
      <c r="E140" s="20"/>
      <c r="F140" s="10"/>
      <c r="G140" s="11"/>
      <c r="H140" s="12"/>
      <c r="I140" s="12"/>
      <c r="J140" s="13">
        <f t="shared" si="4"/>
        <v>0</v>
      </c>
      <c r="K140" s="26"/>
      <c r="L140" s="26">
        <f t="shared" si="5"/>
        <v>0</v>
      </c>
      <c r="M140" s="18"/>
      <c r="N140" s="25"/>
      <c r="O140" s="16"/>
    </row>
    <row r="141" spans="1:15" hidden="1" x14ac:dyDescent="0.25">
      <c r="A141" s="23"/>
      <c r="B141" s="7"/>
      <c r="C141" s="8"/>
      <c r="D141" s="9"/>
      <c r="E141" s="20"/>
      <c r="F141" s="10"/>
      <c r="G141" s="11"/>
      <c r="H141" s="12"/>
      <c r="I141" s="12"/>
      <c r="J141" s="13">
        <f t="shared" si="4"/>
        <v>0</v>
      </c>
      <c r="K141" s="26"/>
      <c r="L141" s="26">
        <f t="shared" si="5"/>
        <v>0</v>
      </c>
      <c r="M141" s="18"/>
      <c r="N141" s="25"/>
      <c r="O141" s="16"/>
    </row>
    <row r="142" spans="1:15" hidden="1" x14ac:dyDescent="0.25">
      <c r="A142" s="23"/>
      <c r="B142" s="7"/>
      <c r="C142" s="8"/>
      <c r="D142" s="9"/>
      <c r="E142" s="20"/>
      <c r="F142" s="10"/>
      <c r="G142" s="11"/>
      <c r="H142" s="12"/>
      <c r="I142" s="12"/>
      <c r="J142" s="13">
        <f t="shared" si="4"/>
        <v>0</v>
      </c>
      <c r="K142" s="26"/>
      <c r="L142" s="26">
        <f t="shared" si="5"/>
        <v>0</v>
      </c>
      <c r="M142" s="18"/>
      <c r="N142" s="25"/>
      <c r="O142" s="16"/>
    </row>
    <row r="143" spans="1:15" hidden="1" x14ac:dyDescent="0.25">
      <c r="A143" s="23"/>
      <c r="B143" s="7"/>
      <c r="C143" s="8"/>
      <c r="D143" s="9"/>
      <c r="E143" s="20"/>
      <c r="F143" s="10"/>
      <c r="G143" s="11"/>
      <c r="H143" s="12"/>
      <c r="I143" s="12"/>
      <c r="J143" s="13">
        <f t="shared" si="4"/>
        <v>0</v>
      </c>
      <c r="K143" s="26"/>
      <c r="L143" s="26">
        <f t="shared" si="5"/>
        <v>0</v>
      </c>
      <c r="M143" s="18"/>
      <c r="N143" s="25"/>
      <c r="O143" s="16"/>
    </row>
    <row r="144" spans="1:15" hidden="1" x14ac:dyDescent="0.25">
      <c r="A144" s="23"/>
      <c r="B144" s="7"/>
      <c r="C144" s="8"/>
      <c r="D144" s="9"/>
      <c r="E144" s="20"/>
      <c r="F144" s="10"/>
      <c r="G144" s="11"/>
      <c r="H144" s="12"/>
      <c r="I144" s="12"/>
      <c r="J144" s="13">
        <f t="shared" si="4"/>
        <v>0</v>
      </c>
      <c r="K144" s="26"/>
      <c r="L144" s="26">
        <f t="shared" si="5"/>
        <v>0</v>
      </c>
      <c r="M144" s="18"/>
      <c r="N144" s="25"/>
      <c r="O144" s="16"/>
    </row>
    <row r="145" spans="1:15" hidden="1" x14ac:dyDescent="0.25">
      <c r="A145" s="23"/>
      <c r="B145" s="7"/>
      <c r="C145" s="8"/>
      <c r="D145" s="9"/>
      <c r="E145" s="20"/>
      <c r="F145" s="10"/>
      <c r="G145" s="11"/>
      <c r="H145" s="12"/>
      <c r="I145" s="12"/>
      <c r="J145" s="13">
        <f t="shared" si="4"/>
        <v>0</v>
      </c>
      <c r="K145" s="26"/>
      <c r="L145" s="26">
        <f t="shared" si="5"/>
        <v>0</v>
      </c>
      <c r="M145" s="18"/>
      <c r="N145" s="25"/>
      <c r="O145" s="16"/>
    </row>
    <row r="146" spans="1:15" hidden="1" x14ac:dyDescent="0.25">
      <c r="A146" s="23"/>
      <c r="B146" s="7"/>
      <c r="C146" s="8"/>
      <c r="D146" s="9"/>
      <c r="E146" s="20"/>
      <c r="F146" s="10"/>
      <c r="G146" s="11"/>
      <c r="H146" s="12"/>
      <c r="I146" s="12"/>
      <c r="J146" s="13">
        <f t="shared" si="4"/>
        <v>0</v>
      </c>
      <c r="K146" s="26"/>
      <c r="L146" s="26">
        <f t="shared" si="5"/>
        <v>0</v>
      </c>
      <c r="M146" s="18"/>
      <c r="N146" s="25"/>
      <c r="O146" s="16"/>
    </row>
    <row r="147" spans="1:15" hidden="1" x14ac:dyDescent="0.25">
      <c r="A147" s="23"/>
      <c r="B147" s="7"/>
      <c r="C147" s="8"/>
      <c r="D147" s="9"/>
      <c r="E147" s="20"/>
      <c r="F147" s="10"/>
      <c r="G147" s="11"/>
      <c r="H147" s="12"/>
      <c r="I147" s="12"/>
      <c r="J147" s="13">
        <f t="shared" si="4"/>
        <v>0</v>
      </c>
      <c r="K147" s="26"/>
      <c r="L147" s="26">
        <f t="shared" si="5"/>
        <v>0</v>
      </c>
      <c r="M147" s="18"/>
      <c r="N147" s="25"/>
      <c r="O147" s="16"/>
    </row>
    <row r="148" spans="1:15" hidden="1" x14ac:dyDescent="0.25">
      <c r="A148" s="23"/>
      <c r="B148" s="7"/>
      <c r="C148" s="8"/>
      <c r="D148" s="9"/>
      <c r="E148" s="20"/>
      <c r="F148" s="10"/>
      <c r="G148" s="11"/>
      <c r="H148" s="12"/>
      <c r="I148" s="12"/>
      <c r="J148" s="13">
        <f t="shared" si="4"/>
        <v>0</v>
      </c>
      <c r="K148" s="26"/>
      <c r="L148" s="26">
        <f t="shared" si="5"/>
        <v>0</v>
      </c>
      <c r="M148" s="18"/>
      <c r="N148" s="25"/>
      <c r="O148" s="16"/>
    </row>
    <row r="149" spans="1:15" hidden="1" x14ac:dyDescent="0.25">
      <c r="A149" s="23"/>
      <c r="B149" s="7"/>
      <c r="C149" s="8"/>
      <c r="D149" s="9"/>
      <c r="E149" s="20"/>
      <c r="F149" s="10"/>
      <c r="G149" s="11"/>
      <c r="H149" s="12"/>
      <c r="I149" s="12"/>
      <c r="J149" s="13">
        <f t="shared" si="4"/>
        <v>0</v>
      </c>
      <c r="K149" s="26"/>
      <c r="L149" s="26">
        <f t="shared" si="5"/>
        <v>0</v>
      </c>
      <c r="M149" s="18"/>
      <c r="N149" s="25"/>
      <c r="O149" s="16"/>
    </row>
    <row r="150" spans="1:15" hidden="1" x14ac:dyDescent="0.25">
      <c r="A150" s="23"/>
      <c r="B150" s="7"/>
      <c r="C150" s="8"/>
      <c r="D150" s="9"/>
      <c r="E150" s="20"/>
      <c r="F150" s="10"/>
      <c r="G150" s="11"/>
      <c r="H150" s="12"/>
      <c r="I150" s="12"/>
      <c r="J150" s="13">
        <f t="shared" si="4"/>
        <v>0</v>
      </c>
      <c r="K150" s="26"/>
      <c r="L150" s="26">
        <f t="shared" si="5"/>
        <v>0</v>
      </c>
      <c r="M150" s="18"/>
      <c r="N150" s="25"/>
      <c r="O150" s="16"/>
    </row>
    <row r="151" spans="1:15" hidden="1" x14ac:dyDescent="0.25">
      <c r="A151" s="23"/>
      <c r="B151" s="7"/>
      <c r="C151" s="8"/>
      <c r="D151" s="9"/>
      <c r="E151" s="20"/>
      <c r="F151" s="10"/>
      <c r="G151" s="11"/>
      <c r="H151" s="12"/>
      <c r="I151" s="12"/>
      <c r="J151" s="13">
        <f t="shared" si="4"/>
        <v>0</v>
      </c>
      <c r="K151" s="26"/>
      <c r="L151" s="26">
        <f t="shared" si="5"/>
        <v>0</v>
      </c>
      <c r="M151" s="18"/>
      <c r="N151" s="25"/>
      <c r="O151" s="16"/>
    </row>
    <row r="152" spans="1:15" hidden="1" x14ac:dyDescent="0.25">
      <c r="A152" s="23"/>
      <c r="B152" s="7"/>
      <c r="C152" s="8"/>
      <c r="D152" s="9"/>
      <c r="E152" s="20"/>
      <c r="F152" s="10"/>
      <c r="G152" s="11"/>
      <c r="H152" s="12"/>
      <c r="I152" s="12"/>
      <c r="J152" s="13">
        <f t="shared" si="4"/>
        <v>0</v>
      </c>
      <c r="K152" s="26"/>
      <c r="L152" s="26">
        <f t="shared" si="5"/>
        <v>0</v>
      </c>
      <c r="M152" s="18"/>
      <c r="N152" s="25"/>
      <c r="O152" s="16"/>
    </row>
    <row r="153" spans="1:15" hidden="1" x14ac:dyDescent="0.25">
      <c r="A153" s="23"/>
      <c r="B153" s="7"/>
      <c r="C153" s="8"/>
      <c r="D153" s="9"/>
      <c r="E153" s="20"/>
      <c r="F153" s="21"/>
      <c r="G153" s="11"/>
      <c r="H153" s="12"/>
      <c r="I153" s="12"/>
      <c r="J153" s="13">
        <f t="shared" si="4"/>
        <v>0</v>
      </c>
      <c r="K153" s="26"/>
      <c r="L153" s="26">
        <f t="shared" si="5"/>
        <v>0</v>
      </c>
      <c r="M153" s="18"/>
      <c r="N153" s="25"/>
      <c r="O153" s="16"/>
    </row>
    <row r="154" spans="1:15" hidden="1" x14ac:dyDescent="0.25">
      <c r="A154" s="23"/>
      <c r="B154" s="7"/>
      <c r="C154" s="8"/>
      <c r="D154" s="9"/>
      <c r="E154" s="20"/>
      <c r="F154" s="21"/>
      <c r="G154" s="11"/>
      <c r="H154" s="12"/>
      <c r="I154" s="12"/>
      <c r="J154" s="13">
        <f t="shared" si="4"/>
        <v>0</v>
      </c>
      <c r="K154" s="26"/>
      <c r="L154" s="26">
        <f t="shared" si="5"/>
        <v>0</v>
      </c>
      <c r="M154" s="18"/>
      <c r="N154" s="25"/>
      <c r="O154" s="16"/>
    </row>
    <row r="155" spans="1:15" hidden="1" x14ac:dyDescent="0.25">
      <c r="A155" s="23"/>
      <c r="B155" s="7"/>
      <c r="C155" s="8"/>
      <c r="D155" s="9"/>
      <c r="E155" s="20"/>
      <c r="F155" s="21"/>
      <c r="G155" s="11"/>
      <c r="H155" s="12"/>
      <c r="I155" s="12"/>
      <c r="J155" s="13">
        <f t="shared" si="4"/>
        <v>0</v>
      </c>
      <c r="K155" s="26"/>
      <c r="L155" s="26">
        <f t="shared" si="5"/>
        <v>0</v>
      </c>
      <c r="M155" s="18"/>
      <c r="N155" s="25"/>
      <c r="O155" s="16"/>
    </row>
    <row r="156" spans="1:15" hidden="1" x14ac:dyDescent="0.25">
      <c r="A156" s="23"/>
      <c r="B156" s="7"/>
      <c r="C156" s="8"/>
      <c r="D156" s="9"/>
      <c r="E156" s="20"/>
      <c r="F156" s="21"/>
      <c r="G156" s="11"/>
      <c r="H156" s="12"/>
      <c r="I156" s="12"/>
      <c r="J156" s="13">
        <f t="shared" si="4"/>
        <v>0</v>
      </c>
      <c r="K156" s="26"/>
      <c r="L156" s="26">
        <f t="shared" si="5"/>
        <v>0</v>
      </c>
      <c r="M156" s="18"/>
      <c r="N156" s="25"/>
      <c r="O156" s="16"/>
    </row>
    <row r="157" spans="1:15" hidden="1" x14ac:dyDescent="0.25">
      <c r="A157" s="23"/>
      <c r="B157" s="7"/>
      <c r="C157" s="8"/>
      <c r="D157" s="9"/>
      <c r="E157" s="20"/>
      <c r="F157" s="21"/>
      <c r="G157" s="11"/>
      <c r="H157" s="12"/>
      <c r="I157" s="12"/>
      <c r="J157" s="13">
        <f t="shared" si="4"/>
        <v>0</v>
      </c>
      <c r="K157" s="26"/>
      <c r="L157" s="26">
        <f t="shared" si="5"/>
        <v>0</v>
      </c>
      <c r="M157" s="18"/>
      <c r="N157" s="25"/>
      <c r="O157" s="16"/>
    </row>
    <row r="158" spans="1:15" hidden="1" x14ac:dyDescent="0.25">
      <c r="A158" s="23"/>
      <c r="B158" s="7"/>
      <c r="C158" s="8"/>
      <c r="D158" s="9"/>
      <c r="E158" s="20"/>
      <c r="F158" s="21"/>
      <c r="G158" s="11"/>
      <c r="H158" s="12"/>
      <c r="I158" s="12"/>
      <c r="J158" s="13">
        <f t="shared" si="4"/>
        <v>0</v>
      </c>
      <c r="K158" s="26"/>
      <c r="L158" s="26">
        <f t="shared" si="5"/>
        <v>0</v>
      </c>
      <c r="M158" s="18"/>
      <c r="N158" s="25"/>
      <c r="O158" s="16"/>
    </row>
    <row r="159" spans="1:15" hidden="1" x14ac:dyDescent="0.25">
      <c r="A159" s="23"/>
      <c r="B159" s="7"/>
      <c r="C159" s="8"/>
      <c r="D159" s="9"/>
      <c r="E159" s="20"/>
      <c r="F159" s="21"/>
      <c r="G159" s="11"/>
      <c r="H159" s="12"/>
      <c r="I159" s="12"/>
      <c r="J159" s="13">
        <f t="shared" si="4"/>
        <v>0</v>
      </c>
      <c r="K159" s="26"/>
      <c r="L159" s="26">
        <f t="shared" si="5"/>
        <v>0</v>
      </c>
      <c r="M159" s="18"/>
      <c r="N159" s="25"/>
      <c r="O159" s="16"/>
    </row>
    <row r="160" spans="1:15" hidden="1" x14ac:dyDescent="0.25">
      <c r="A160" s="23"/>
      <c r="B160" s="7"/>
      <c r="C160" s="8"/>
      <c r="D160" s="9"/>
      <c r="E160" s="20"/>
      <c r="F160" s="21"/>
      <c r="G160" s="11"/>
      <c r="H160" s="12"/>
      <c r="I160" s="12"/>
      <c r="J160" s="13">
        <f t="shared" si="4"/>
        <v>0</v>
      </c>
      <c r="K160" s="26"/>
      <c r="L160" s="26">
        <f t="shared" si="5"/>
        <v>0</v>
      </c>
      <c r="M160" s="18"/>
      <c r="N160" s="25"/>
      <c r="O160" s="16"/>
    </row>
    <row r="161" spans="1:15" hidden="1" x14ac:dyDescent="0.25">
      <c r="A161" s="23"/>
      <c r="B161" s="7"/>
      <c r="C161" s="8"/>
      <c r="D161" s="9"/>
      <c r="E161" s="20"/>
      <c r="F161" s="21"/>
      <c r="G161" s="11"/>
      <c r="H161" s="12"/>
      <c r="I161" s="12"/>
      <c r="J161" s="13">
        <f t="shared" si="4"/>
        <v>0</v>
      </c>
      <c r="K161" s="26"/>
      <c r="L161" s="26">
        <f t="shared" si="5"/>
        <v>0</v>
      </c>
      <c r="M161" s="18"/>
      <c r="N161" s="25"/>
      <c r="O161" s="16"/>
    </row>
    <row r="162" spans="1:15" hidden="1" x14ac:dyDescent="0.25">
      <c r="A162" s="23"/>
      <c r="B162" s="7"/>
      <c r="C162" s="8"/>
      <c r="D162" s="9"/>
      <c r="E162" s="20"/>
      <c r="F162" s="21"/>
      <c r="G162" s="11"/>
      <c r="H162" s="12"/>
      <c r="I162" s="12"/>
      <c r="J162" s="13">
        <f t="shared" si="4"/>
        <v>0</v>
      </c>
      <c r="K162" s="26"/>
      <c r="L162" s="26">
        <f t="shared" si="5"/>
        <v>0</v>
      </c>
      <c r="M162" s="18"/>
      <c r="N162" s="25"/>
      <c r="O162" s="16"/>
    </row>
    <row r="163" spans="1:15" hidden="1" x14ac:dyDescent="0.25">
      <c r="A163" s="23"/>
      <c r="B163" s="7"/>
      <c r="C163" s="8"/>
      <c r="D163" s="9"/>
      <c r="E163" s="20"/>
      <c r="F163" s="21"/>
      <c r="G163" s="11"/>
      <c r="H163" s="12"/>
      <c r="I163" s="12"/>
      <c r="J163" s="13">
        <f t="shared" si="4"/>
        <v>0</v>
      </c>
      <c r="K163" s="26"/>
      <c r="L163" s="26">
        <f t="shared" si="5"/>
        <v>0</v>
      </c>
      <c r="M163" s="18"/>
      <c r="N163" s="25"/>
      <c r="O163" s="16"/>
    </row>
    <row r="164" spans="1:15" hidden="1" x14ac:dyDescent="0.25">
      <c r="A164" s="23"/>
      <c r="B164" s="7"/>
      <c r="C164" s="8"/>
      <c r="D164" s="9"/>
      <c r="E164" s="20"/>
      <c r="F164" s="21"/>
      <c r="G164" s="11"/>
      <c r="H164" s="12"/>
      <c r="I164" s="12"/>
      <c r="J164" s="13">
        <f t="shared" si="4"/>
        <v>0</v>
      </c>
      <c r="K164" s="26"/>
      <c r="L164" s="26">
        <f t="shared" si="5"/>
        <v>0</v>
      </c>
      <c r="M164" s="18"/>
      <c r="N164" s="25"/>
      <c r="O164" s="16"/>
    </row>
    <row r="165" spans="1:15" hidden="1" x14ac:dyDescent="0.25">
      <c r="A165" s="23"/>
      <c r="B165" s="7"/>
      <c r="C165" s="8"/>
      <c r="D165" s="9"/>
      <c r="E165" s="20"/>
      <c r="F165" s="21"/>
      <c r="G165" s="11"/>
      <c r="H165" s="12"/>
      <c r="I165" s="12"/>
      <c r="J165" s="13">
        <f t="shared" si="4"/>
        <v>0</v>
      </c>
      <c r="K165" s="26"/>
      <c r="L165" s="26">
        <f t="shared" si="5"/>
        <v>0</v>
      </c>
      <c r="M165" s="18"/>
      <c r="N165" s="25"/>
      <c r="O165" s="16"/>
    </row>
    <row r="166" spans="1:15" hidden="1" x14ac:dyDescent="0.25">
      <c r="A166" s="23"/>
      <c r="B166" s="7"/>
      <c r="C166" s="8"/>
      <c r="D166" s="9"/>
      <c r="E166" s="20"/>
      <c r="F166" s="21"/>
      <c r="G166" s="11"/>
      <c r="H166" s="12"/>
      <c r="I166" s="12"/>
      <c r="J166" s="13">
        <f t="shared" si="4"/>
        <v>0</v>
      </c>
      <c r="K166" s="26"/>
      <c r="L166" s="26">
        <f t="shared" si="5"/>
        <v>0</v>
      </c>
      <c r="M166" s="18"/>
      <c r="N166" s="25"/>
      <c r="O166" s="16"/>
    </row>
    <row r="167" spans="1:15" hidden="1" x14ac:dyDescent="0.25">
      <c r="A167" s="23"/>
      <c r="B167" s="7"/>
      <c r="C167" s="27"/>
      <c r="D167" s="9"/>
      <c r="E167" s="20"/>
      <c r="F167" s="21"/>
      <c r="G167" s="11"/>
      <c r="H167" s="12"/>
      <c r="I167" s="12"/>
      <c r="J167" s="13">
        <f t="shared" si="4"/>
        <v>0</v>
      </c>
      <c r="K167" s="26"/>
      <c r="L167" s="26">
        <f t="shared" si="5"/>
        <v>0</v>
      </c>
      <c r="M167" s="18"/>
      <c r="N167" s="25"/>
      <c r="O167" s="16"/>
    </row>
    <row r="168" spans="1:15" hidden="1" x14ac:dyDescent="0.25">
      <c r="A168" s="23"/>
      <c r="B168" s="7"/>
      <c r="C168" s="27"/>
      <c r="D168" s="9"/>
      <c r="E168" s="20"/>
      <c r="F168" s="21"/>
      <c r="G168" s="11"/>
      <c r="H168" s="12"/>
      <c r="I168" s="12"/>
      <c r="J168" s="13">
        <f t="shared" si="4"/>
        <v>0</v>
      </c>
      <c r="K168" s="26"/>
      <c r="L168" s="26">
        <f t="shared" si="5"/>
        <v>0</v>
      </c>
      <c r="M168" s="18"/>
      <c r="N168" s="25"/>
      <c r="O168" s="16"/>
    </row>
    <row r="169" spans="1:15" hidden="1" x14ac:dyDescent="0.25">
      <c r="A169" s="23"/>
      <c r="B169" s="7"/>
      <c r="C169" s="8"/>
      <c r="D169" s="9"/>
      <c r="E169" s="20"/>
      <c r="F169" s="21"/>
      <c r="G169" s="11"/>
      <c r="H169" s="12"/>
      <c r="I169" s="12"/>
      <c r="J169" s="13">
        <f t="shared" si="4"/>
        <v>0</v>
      </c>
      <c r="K169" s="26"/>
      <c r="L169" s="26">
        <f t="shared" si="5"/>
        <v>0</v>
      </c>
      <c r="M169" s="18"/>
      <c r="N169" s="25"/>
      <c r="O169" s="16"/>
    </row>
    <row r="170" spans="1:15" hidden="1" x14ac:dyDescent="0.25">
      <c r="A170" s="23"/>
      <c r="B170" s="7"/>
      <c r="C170" s="8"/>
      <c r="D170" s="9"/>
      <c r="E170" s="20"/>
      <c r="F170" s="21"/>
      <c r="G170" s="11"/>
      <c r="H170" s="12"/>
      <c r="I170" s="12"/>
      <c r="J170" s="13">
        <f t="shared" si="4"/>
        <v>0</v>
      </c>
      <c r="K170" s="26"/>
      <c r="L170" s="26">
        <f t="shared" si="5"/>
        <v>0</v>
      </c>
      <c r="M170" s="18"/>
      <c r="N170" s="25"/>
      <c r="O170" s="16"/>
    </row>
    <row r="171" spans="1:15" hidden="1" x14ac:dyDescent="0.25">
      <c r="A171" s="23"/>
      <c r="B171" s="7"/>
      <c r="C171" s="8"/>
      <c r="D171" s="9"/>
      <c r="E171" s="20"/>
      <c r="F171" s="21"/>
      <c r="G171" s="11"/>
      <c r="H171" s="12"/>
      <c r="I171" s="12"/>
      <c r="J171" s="13">
        <f t="shared" si="4"/>
        <v>0</v>
      </c>
      <c r="K171" s="26"/>
      <c r="L171" s="26">
        <f t="shared" si="5"/>
        <v>0</v>
      </c>
      <c r="M171" s="18"/>
      <c r="N171" s="25"/>
      <c r="O171" s="16"/>
    </row>
    <row r="172" spans="1:15" hidden="1" x14ac:dyDescent="0.25">
      <c r="A172" s="23"/>
      <c r="B172" s="7"/>
      <c r="C172" s="8"/>
      <c r="D172" s="9"/>
      <c r="E172" s="20"/>
      <c r="F172" s="21"/>
      <c r="G172" s="11"/>
      <c r="H172" s="12"/>
      <c r="I172" s="12"/>
      <c r="J172" s="13">
        <f t="shared" si="4"/>
        <v>0</v>
      </c>
      <c r="K172" s="26"/>
      <c r="L172" s="26">
        <f t="shared" si="5"/>
        <v>0</v>
      </c>
      <c r="M172" s="18"/>
      <c r="N172" s="25"/>
      <c r="O172" s="16"/>
    </row>
    <row r="173" spans="1:15" hidden="1" x14ac:dyDescent="0.25">
      <c r="A173" s="23"/>
      <c r="B173" s="7"/>
      <c r="C173" s="8"/>
      <c r="D173" s="9"/>
      <c r="E173" s="20"/>
      <c r="F173" s="21"/>
      <c r="G173" s="11"/>
      <c r="H173" s="12"/>
      <c r="I173" s="12"/>
      <c r="J173" s="13">
        <f t="shared" si="4"/>
        <v>0</v>
      </c>
      <c r="K173" s="26"/>
      <c r="L173" s="26">
        <f t="shared" si="5"/>
        <v>0</v>
      </c>
      <c r="M173" s="18"/>
      <c r="N173" s="25"/>
      <c r="O173" s="16"/>
    </row>
    <row r="174" spans="1:15" hidden="1" x14ac:dyDescent="0.25">
      <c r="A174" s="23"/>
      <c r="B174" s="7"/>
      <c r="C174" s="8"/>
      <c r="D174" s="9"/>
      <c r="E174" s="20"/>
      <c r="F174" s="21"/>
      <c r="G174" s="11"/>
      <c r="H174" s="12"/>
      <c r="I174" s="12"/>
      <c r="J174" s="13">
        <f t="shared" si="4"/>
        <v>0</v>
      </c>
      <c r="K174" s="26"/>
      <c r="L174" s="26">
        <f t="shared" si="5"/>
        <v>0</v>
      </c>
      <c r="M174" s="18"/>
      <c r="N174" s="25"/>
      <c r="O174" s="16"/>
    </row>
    <row r="175" spans="1:15" hidden="1" x14ac:dyDescent="0.25">
      <c r="A175" s="23"/>
      <c r="B175" s="28"/>
      <c r="C175" s="8"/>
      <c r="D175" s="19"/>
      <c r="E175" s="20"/>
      <c r="F175" s="21"/>
      <c r="G175" s="11"/>
      <c r="H175" s="29"/>
      <c r="I175" s="29"/>
      <c r="J175" s="13">
        <f t="shared" si="4"/>
        <v>0</v>
      </c>
      <c r="K175" s="26"/>
      <c r="L175" s="26">
        <f t="shared" si="5"/>
        <v>0</v>
      </c>
      <c r="M175" s="18"/>
      <c r="N175" s="25"/>
      <c r="O175" s="16"/>
    </row>
    <row r="176" spans="1:15" hidden="1" x14ac:dyDescent="0.25">
      <c r="A176" s="23"/>
      <c r="B176" s="28"/>
      <c r="C176" s="8"/>
      <c r="D176" s="19"/>
      <c r="E176" s="20"/>
      <c r="F176" s="21"/>
      <c r="G176" s="11"/>
      <c r="H176" s="30"/>
      <c r="I176" s="30"/>
      <c r="J176" s="13">
        <f t="shared" si="4"/>
        <v>0</v>
      </c>
      <c r="K176" s="26"/>
      <c r="L176" s="26">
        <f t="shared" si="5"/>
        <v>0</v>
      </c>
      <c r="M176" s="18"/>
      <c r="N176" s="25"/>
      <c r="O176" s="16"/>
    </row>
    <row r="177" spans="1:15" hidden="1" x14ac:dyDescent="0.25">
      <c r="A177" s="23"/>
      <c r="B177" s="7"/>
      <c r="C177" s="8"/>
      <c r="D177" s="9"/>
      <c r="E177" s="20"/>
      <c r="F177" s="21"/>
      <c r="G177" s="11"/>
      <c r="H177" s="11"/>
      <c r="I177" s="11"/>
      <c r="J177" s="13">
        <f t="shared" si="4"/>
        <v>0</v>
      </c>
      <c r="K177" s="26"/>
      <c r="L177" s="26">
        <f t="shared" si="5"/>
        <v>0</v>
      </c>
      <c r="M177" s="18"/>
      <c r="N177" s="25"/>
      <c r="O177" s="16"/>
    </row>
    <row r="178" spans="1:15" hidden="1" x14ac:dyDescent="0.25">
      <c r="A178" s="23"/>
      <c r="B178" s="28"/>
      <c r="C178" s="8"/>
      <c r="D178" s="19"/>
      <c r="E178" s="20"/>
      <c r="F178" s="21"/>
      <c r="G178" s="11"/>
      <c r="H178" s="11"/>
      <c r="I178" s="30"/>
      <c r="J178" s="13">
        <f t="shared" si="4"/>
        <v>0</v>
      </c>
      <c r="K178" s="26"/>
      <c r="L178" s="26">
        <f t="shared" si="5"/>
        <v>0</v>
      </c>
      <c r="M178" s="18"/>
      <c r="N178" s="25"/>
      <c r="O178" s="16"/>
    </row>
    <row r="179" spans="1:15" hidden="1" x14ac:dyDescent="0.25">
      <c r="A179" s="23"/>
      <c r="B179" s="28"/>
      <c r="C179" s="8"/>
      <c r="D179" s="19"/>
      <c r="E179" s="20"/>
      <c r="F179" s="21"/>
      <c r="G179" s="11"/>
      <c r="H179" s="11"/>
      <c r="I179" s="30"/>
      <c r="J179" s="13">
        <f t="shared" si="4"/>
        <v>0</v>
      </c>
      <c r="K179" s="26"/>
      <c r="L179" s="26">
        <f t="shared" si="5"/>
        <v>0</v>
      </c>
      <c r="M179" s="18"/>
      <c r="N179" s="25"/>
      <c r="O179" s="16"/>
    </row>
    <row r="180" spans="1:15" hidden="1" x14ac:dyDescent="0.25">
      <c r="A180" s="23"/>
      <c r="B180" s="28"/>
      <c r="C180" s="8"/>
      <c r="D180" s="19"/>
      <c r="E180" s="20"/>
      <c r="F180" s="21"/>
      <c r="G180" s="11"/>
      <c r="H180" s="11"/>
      <c r="I180" s="30"/>
      <c r="J180" s="13">
        <f t="shared" si="4"/>
        <v>0</v>
      </c>
      <c r="K180" s="26"/>
      <c r="L180" s="26">
        <f t="shared" si="5"/>
        <v>0</v>
      </c>
      <c r="M180" s="18"/>
      <c r="N180" s="25"/>
      <c r="O180" s="16"/>
    </row>
    <row r="181" spans="1:15" hidden="1" x14ac:dyDescent="0.25">
      <c r="A181" s="23"/>
      <c r="B181" s="28"/>
      <c r="C181" s="8"/>
      <c r="D181" s="19"/>
      <c r="E181" s="20"/>
      <c r="F181" s="21"/>
      <c r="G181" s="11"/>
      <c r="H181" s="11"/>
      <c r="I181" s="30"/>
      <c r="J181" s="13">
        <f t="shared" si="4"/>
        <v>0</v>
      </c>
      <c r="K181" s="26"/>
      <c r="L181" s="26">
        <f t="shared" si="5"/>
        <v>0</v>
      </c>
      <c r="M181" s="18"/>
      <c r="N181" s="25"/>
      <c r="O181" s="16"/>
    </row>
    <row r="182" spans="1:15" hidden="1" x14ac:dyDescent="0.25">
      <c r="A182" s="23"/>
      <c r="B182" s="28"/>
      <c r="C182" s="8"/>
      <c r="D182" s="19"/>
      <c r="E182" s="20"/>
      <c r="F182" s="21"/>
      <c r="G182" s="11"/>
      <c r="H182" s="11"/>
      <c r="I182" s="30"/>
      <c r="J182" s="13">
        <f t="shared" si="4"/>
        <v>0</v>
      </c>
      <c r="K182" s="26"/>
      <c r="L182" s="26">
        <f t="shared" si="5"/>
        <v>0</v>
      </c>
      <c r="M182" s="18"/>
      <c r="N182" s="25"/>
      <c r="O182" s="16"/>
    </row>
    <row r="183" spans="1:15" hidden="1" x14ac:dyDescent="0.25">
      <c r="A183" s="23"/>
      <c r="B183" s="28"/>
      <c r="C183" s="8"/>
      <c r="D183" s="19"/>
      <c r="E183" s="20"/>
      <c r="F183" s="21"/>
      <c r="G183" s="11"/>
      <c r="H183" s="11"/>
      <c r="I183" s="30"/>
      <c r="J183" s="13">
        <f t="shared" si="4"/>
        <v>0</v>
      </c>
      <c r="K183" s="26"/>
      <c r="L183" s="26">
        <f t="shared" si="5"/>
        <v>0</v>
      </c>
      <c r="M183" s="18"/>
      <c r="N183" s="25"/>
      <c r="O183" s="16"/>
    </row>
    <row r="184" spans="1:15" hidden="1" x14ac:dyDescent="0.25">
      <c r="A184" s="23"/>
      <c r="B184" s="28"/>
      <c r="C184" s="8"/>
      <c r="D184" s="19"/>
      <c r="E184" s="20"/>
      <c r="F184" s="21"/>
      <c r="G184" s="11"/>
      <c r="H184" s="30"/>
      <c r="I184" s="30"/>
      <c r="J184" s="13">
        <f t="shared" si="4"/>
        <v>0</v>
      </c>
      <c r="K184" s="26"/>
      <c r="L184" s="26">
        <f t="shared" si="5"/>
        <v>0</v>
      </c>
      <c r="M184" s="18"/>
      <c r="N184" s="25"/>
      <c r="O184" s="16"/>
    </row>
    <row r="185" spans="1:15" hidden="1" x14ac:dyDescent="0.25">
      <c r="A185" s="23"/>
      <c r="B185" s="28"/>
      <c r="C185" s="8"/>
      <c r="D185" s="19"/>
      <c r="E185" s="20"/>
      <c r="F185" s="21"/>
      <c r="G185" s="11"/>
      <c r="H185" s="30"/>
      <c r="I185" s="30"/>
      <c r="J185" s="13">
        <f t="shared" si="4"/>
        <v>0</v>
      </c>
      <c r="K185" s="26"/>
      <c r="L185" s="26">
        <f t="shared" si="5"/>
        <v>0</v>
      </c>
      <c r="M185" s="18"/>
      <c r="N185" s="25"/>
      <c r="O185" s="16"/>
    </row>
    <row r="186" spans="1:15" hidden="1" x14ac:dyDescent="0.25">
      <c r="A186" s="23"/>
      <c r="B186" s="28"/>
      <c r="C186" s="8"/>
      <c r="D186" s="19"/>
      <c r="E186" s="20"/>
      <c r="F186" s="21"/>
      <c r="G186" s="11"/>
      <c r="H186" s="30"/>
      <c r="I186" s="30"/>
      <c r="J186" s="13">
        <f t="shared" si="4"/>
        <v>0</v>
      </c>
      <c r="K186" s="26"/>
      <c r="L186" s="26">
        <f t="shared" si="5"/>
        <v>0</v>
      </c>
      <c r="M186" s="18"/>
      <c r="N186" s="25"/>
      <c r="O186" s="16"/>
    </row>
    <row r="187" spans="1:15" hidden="1" x14ac:dyDescent="0.25">
      <c r="A187" s="23"/>
      <c r="B187" s="28"/>
      <c r="C187" s="8"/>
      <c r="D187" s="19"/>
      <c r="E187" s="20"/>
      <c r="F187" s="21"/>
      <c r="G187" s="11"/>
      <c r="H187" s="30"/>
      <c r="I187" s="30"/>
      <c r="J187" s="13">
        <f t="shared" si="4"/>
        <v>0</v>
      </c>
      <c r="K187" s="26"/>
      <c r="L187" s="26">
        <f t="shared" si="5"/>
        <v>0</v>
      </c>
      <c r="M187" s="18"/>
      <c r="N187" s="25"/>
      <c r="O187" s="16"/>
    </row>
    <row r="188" spans="1:15" hidden="1" x14ac:dyDescent="0.25">
      <c r="A188" s="23"/>
      <c r="B188" s="28"/>
      <c r="C188" s="8"/>
      <c r="D188" s="19"/>
      <c r="E188" s="20"/>
      <c r="F188" s="21"/>
      <c r="G188" s="11"/>
      <c r="H188" s="30"/>
      <c r="I188" s="30"/>
      <c r="J188" s="13">
        <f t="shared" si="4"/>
        <v>0</v>
      </c>
      <c r="K188" s="26"/>
      <c r="L188" s="26">
        <f t="shared" si="5"/>
        <v>0</v>
      </c>
      <c r="M188" s="18"/>
      <c r="N188" s="25"/>
      <c r="O188" s="16"/>
    </row>
    <row r="189" spans="1:15" hidden="1" x14ac:dyDescent="0.25">
      <c r="A189" s="23"/>
      <c r="B189" s="28"/>
      <c r="C189" s="8"/>
      <c r="D189" s="19"/>
      <c r="E189" s="20"/>
      <c r="F189" s="21"/>
      <c r="G189" s="11"/>
      <c r="H189" s="30"/>
      <c r="I189" s="30"/>
      <c r="J189" s="13">
        <f t="shared" si="4"/>
        <v>0</v>
      </c>
      <c r="K189" s="26"/>
      <c r="L189" s="26">
        <f t="shared" si="5"/>
        <v>0</v>
      </c>
      <c r="M189" s="18"/>
      <c r="N189" s="25"/>
      <c r="O189" s="16"/>
    </row>
    <row r="190" spans="1:15" hidden="1" x14ac:dyDescent="0.25">
      <c r="A190" s="23"/>
      <c r="B190" s="28"/>
      <c r="C190" s="8"/>
      <c r="D190" s="19"/>
      <c r="E190" s="20"/>
      <c r="F190" s="21"/>
      <c r="G190" s="11"/>
      <c r="H190" s="30"/>
      <c r="I190" s="30"/>
      <c r="J190" s="13">
        <f t="shared" si="4"/>
        <v>0</v>
      </c>
      <c r="K190" s="26"/>
      <c r="L190" s="26">
        <f t="shared" si="5"/>
        <v>0</v>
      </c>
      <c r="M190" s="18"/>
      <c r="N190" s="25"/>
      <c r="O190" s="16"/>
    </row>
    <row r="191" spans="1:15" hidden="1" x14ac:dyDescent="0.25">
      <c r="A191" s="23"/>
      <c r="B191" s="28"/>
      <c r="C191" s="8"/>
      <c r="D191" s="19"/>
      <c r="E191" s="20"/>
      <c r="F191" s="21"/>
      <c r="G191" s="11"/>
      <c r="H191" s="30"/>
      <c r="I191" s="30"/>
      <c r="J191" s="13">
        <f t="shared" si="4"/>
        <v>0</v>
      </c>
      <c r="K191" s="26"/>
      <c r="L191" s="26">
        <f t="shared" si="5"/>
        <v>0</v>
      </c>
      <c r="M191" s="18"/>
      <c r="N191" s="25"/>
      <c r="O191" s="16"/>
    </row>
    <row r="192" spans="1:15" hidden="1" x14ac:dyDescent="0.25">
      <c r="A192" s="23"/>
      <c r="B192" s="28"/>
      <c r="C192" s="8"/>
      <c r="D192" s="19"/>
      <c r="E192" s="20"/>
      <c r="F192" s="21"/>
      <c r="G192" s="11"/>
      <c r="H192" s="30"/>
      <c r="I192" s="30"/>
      <c r="J192" s="13">
        <f t="shared" si="4"/>
        <v>0</v>
      </c>
      <c r="K192" s="26"/>
      <c r="L192" s="26">
        <f t="shared" si="5"/>
        <v>0</v>
      </c>
      <c r="M192" s="18"/>
      <c r="N192" s="25"/>
      <c r="O192" s="16"/>
    </row>
    <row r="193" spans="1:15" hidden="1" x14ac:dyDescent="0.25">
      <c r="A193" s="23"/>
      <c r="B193" s="28"/>
      <c r="C193" s="8"/>
      <c r="D193" s="19"/>
      <c r="E193" s="20"/>
      <c r="F193" s="21"/>
      <c r="G193" s="11"/>
      <c r="H193" s="30"/>
      <c r="I193" s="30"/>
      <c r="J193" s="13">
        <f t="shared" si="4"/>
        <v>0</v>
      </c>
      <c r="K193" s="26"/>
      <c r="L193" s="26">
        <f t="shared" si="5"/>
        <v>0</v>
      </c>
      <c r="M193" s="18"/>
      <c r="N193" s="25"/>
      <c r="O193" s="16"/>
    </row>
    <row r="194" spans="1:15" hidden="1" x14ac:dyDescent="0.25">
      <c r="A194" s="23"/>
      <c r="B194" s="28"/>
      <c r="C194" s="8"/>
      <c r="D194" s="19"/>
      <c r="E194" s="20"/>
      <c r="F194" s="21"/>
      <c r="G194" s="11"/>
      <c r="H194" s="30"/>
      <c r="I194" s="30"/>
      <c r="J194" s="13">
        <f t="shared" si="4"/>
        <v>0</v>
      </c>
      <c r="K194" s="26"/>
      <c r="L194" s="26">
        <f t="shared" si="5"/>
        <v>0</v>
      </c>
      <c r="M194" s="18"/>
      <c r="N194" s="25"/>
      <c r="O194" s="16"/>
    </row>
    <row r="195" spans="1:15" hidden="1" x14ac:dyDescent="0.25">
      <c r="A195" s="23"/>
      <c r="B195" s="28"/>
      <c r="C195" s="8"/>
      <c r="D195" s="19"/>
      <c r="E195" s="20"/>
      <c r="F195" s="21"/>
      <c r="G195" s="11"/>
      <c r="H195" s="30"/>
      <c r="I195" s="30"/>
      <c r="J195" s="13">
        <f t="shared" si="4"/>
        <v>0</v>
      </c>
      <c r="K195" s="26"/>
      <c r="L195" s="26">
        <f t="shared" si="5"/>
        <v>0</v>
      </c>
      <c r="M195" s="18"/>
      <c r="N195" s="25"/>
      <c r="O195" s="16"/>
    </row>
    <row r="196" spans="1:15" hidden="1" x14ac:dyDescent="0.25">
      <c r="A196" s="23"/>
      <c r="B196" s="28"/>
      <c r="C196" s="8"/>
      <c r="D196" s="19"/>
      <c r="E196" s="20"/>
      <c r="F196" s="21"/>
      <c r="G196" s="11"/>
      <c r="H196" s="30"/>
      <c r="I196" s="30"/>
      <c r="J196" s="13">
        <f t="shared" si="4"/>
        <v>0</v>
      </c>
      <c r="K196" s="26"/>
      <c r="L196" s="26">
        <f t="shared" si="5"/>
        <v>0</v>
      </c>
      <c r="M196" s="18"/>
      <c r="N196" s="25"/>
      <c r="O196" s="16"/>
    </row>
    <row r="197" spans="1:15" hidden="1" x14ac:dyDescent="0.25">
      <c r="A197" s="23"/>
      <c r="B197" s="28"/>
      <c r="C197" s="8"/>
      <c r="D197" s="19"/>
      <c r="E197" s="20"/>
      <c r="F197" s="21"/>
      <c r="G197" s="11"/>
      <c r="H197" s="30"/>
      <c r="I197" s="30"/>
      <c r="J197" s="13">
        <f t="shared" si="4"/>
        <v>0</v>
      </c>
      <c r="K197" s="26"/>
      <c r="L197" s="26">
        <f t="shared" si="5"/>
        <v>0</v>
      </c>
      <c r="M197" s="18"/>
      <c r="N197" s="25"/>
      <c r="O197" s="16"/>
    </row>
    <row r="198" spans="1:15" hidden="1" x14ac:dyDescent="0.25">
      <c r="A198" s="23"/>
      <c r="B198" s="28"/>
      <c r="C198" s="8"/>
      <c r="D198" s="19"/>
      <c r="E198" s="20"/>
      <c r="F198" s="21"/>
      <c r="G198" s="11"/>
      <c r="H198" s="30"/>
      <c r="I198" s="30"/>
      <c r="J198" s="13">
        <f t="shared" si="4"/>
        <v>0</v>
      </c>
      <c r="K198" s="26"/>
      <c r="L198" s="26">
        <f t="shared" si="5"/>
        <v>0</v>
      </c>
      <c r="M198" s="18"/>
      <c r="N198" s="25"/>
      <c r="O198" s="16"/>
    </row>
    <row r="199" spans="1:15" hidden="1" x14ac:dyDescent="0.25">
      <c r="A199" s="23"/>
      <c r="B199" s="28"/>
      <c r="C199" s="8"/>
      <c r="D199" s="19"/>
      <c r="E199" s="20"/>
      <c r="F199" s="21"/>
      <c r="G199" s="11"/>
      <c r="H199" s="30"/>
      <c r="I199" s="30"/>
      <c r="J199" s="13">
        <f t="shared" si="4"/>
        <v>0</v>
      </c>
      <c r="K199" s="26"/>
      <c r="L199" s="26">
        <f t="shared" si="5"/>
        <v>0</v>
      </c>
      <c r="M199" s="18"/>
      <c r="N199" s="25"/>
      <c r="O199" s="16"/>
    </row>
    <row r="200" spans="1:15" x14ac:dyDescent="0.25">
      <c r="A200" s="23"/>
      <c r="B200" s="28"/>
      <c r="C200" s="8"/>
      <c r="D200" s="19"/>
      <c r="E200" s="20"/>
      <c r="F200" s="21"/>
      <c r="G200" s="11"/>
      <c r="H200" s="30"/>
      <c r="I200" s="30"/>
      <c r="J200" s="13">
        <f t="shared" si="4"/>
        <v>0</v>
      </c>
      <c r="K200" s="26"/>
      <c r="L200" s="26">
        <f t="shared" si="5"/>
        <v>0</v>
      </c>
      <c r="M200" s="18"/>
      <c r="N200" s="25"/>
      <c r="O200" s="16"/>
    </row>
    <row r="201" spans="1:15" x14ac:dyDescent="0.25">
      <c r="A201" s="23"/>
      <c r="B201" s="28"/>
      <c r="C201" s="8"/>
      <c r="D201" s="19"/>
      <c r="E201" s="20"/>
      <c r="F201" s="21"/>
      <c r="G201" s="11"/>
      <c r="H201" s="30"/>
      <c r="I201" s="30"/>
      <c r="J201" s="13">
        <f t="shared" ref="J201" si="6">+I201+H201</f>
        <v>0</v>
      </c>
      <c r="K201" s="26"/>
      <c r="L201" s="26">
        <f t="shared" ref="L201" si="7">+G201-(J201+K201)</f>
        <v>0</v>
      </c>
      <c r="M201" s="18"/>
      <c r="N201" s="25"/>
      <c r="O201" s="16"/>
    </row>
    <row r="202" spans="1:15" ht="16.5" thickBot="1" x14ac:dyDescent="0.3">
      <c r="A202" s="31"/>
      <c r="B202" s="32"/>
      <c r="C202" s="33"/>
      <c r="D202" s="34"/>
      <c r="E202" s="34"/>
      <c r="F202" s="35">
        <f t="shared" ref="F202:L202" si="8">SUM(F7:F201)</f>
        <v>9465585.9199999999</v>
      </c>
      <c r="G202" s="35">
        <f t="shared" si="8"/>
        <v>9420007.6400000006</v>
      </c>
      <c r="H202" s="35">
        <f t="shared" si="8"/>
        <v>349171.73</v>
      </c>
      <c r="I202" s="35">
        <f t="shared" si="8"/>
        <v>0</v>
      </c>
      <c r="J202" s="36">
        <f t="shared" si="8"/>
        <v>349171.73</v>
      </c>
      <c r="K202" s="36">
        <f t="shared" si="8"/>
        <v>0</v>
      </c>
      <c r="L202" s="36">
        <f t="shared" si="8"/>
        <v>9070835.9100000001</v>
      </c>
      <c r="M202" s="37"/>
      <c r="N202" s="36"/>
      <c r="O202" s="36"/>
    </row>
    <row r="203" spans="1:15" ht="15.75" x14ac:dyDescent="0.25">
      <c r="A203" s="38"/>
      <c r="B203" s="39"/>
      <c r="C203" s="40"/>
      <c r="D203" s="41"/>
      <c r="E203" s="41"/>
      <c r="F203" s="42"/>
      <c r="G203" s="43"/>
      <c r="H203" s="43"/>
      <c r="I203" s="43"/>
      <c r="J203" s="43"/>
      <c r="K203" s="43"/>
      <c r="L203" s="43"/>
      <c r="M203" s="44"/>
      <c r="N203" s="45"/>
      <c r="O203" s="45"/>
    </row>
    <row r="204" spans="1:15" ht="15.75" x14ac:dyDescent="0.25">
      <c r="A204" s="46"/>
      <c r="B204" s="121" t="s">
        <v>16</v>
      </c>
      <c r="C204" s="122"/>
      <c r="D204" s="41"/>
      <c r="E204" s="41"/>
      <c r="F204" s="42"/>
      <c r="G204" s="47"/>
      <c r="H204" s="47"/>
      <c r="I204" s="47"/>
      <c r="J204" s="47"/>
      <c r="K204" s="47"/>
      <c r="L204" s="47"/>
      <c r="M204" s="48"/>
      <c r="N204" s="49"/>
      <c r="O204" s="49"/>
    </row>
    <row r="205" spans="1:15" x14ac:dyDescent="0.25">
      <c r="A205" s="46"/>
      <c r="B205" s="50"/>
      <c r="C205" s="50" t="s">
        <v>209</v>
      </c>
      <c r="D205" s="41"/>
      <c r="E205" s="41"/>
      <c r="F205" s="42"/>
      <c r="G205" s="47"/>
      <c r="H205" s="47"/>
      <c r="I205" s="47"/>
      <c r="J205" s="47"/>
      <c r="K205" s="47"/>
      <c r="L205" s="47"/>
      <c r="M205" s="48"/>
      <c r="N205" s="49"/>
      <c r="O205" s="49"/>
    </row>
    <row r="206" spans="1:15" ht="15.75" x14ac:dyDescent="0.25">
      <c r="A206" s="46"/>
      <c r="B206" s="51" t="s">
        <v>17</v>
      </c>
      <c r="C206" s="52">
        <f>L202</f>
        <v>9070835.9100000001</v>
      </c>
      <c r="D206" s="41"/>
      <c r="E206" s="41"/>
      <c r="F206" s="42"/>
      <c r="G206" s="47"/>
      <c r="H206" s="47"/>
      <c r="I206" s="47"/>
      <c r="J206" s="47"/>
      <c r="K206" s="47"/>
      <c r="L206" s="47"/>
      <c r="M206" s="48"/>
      <c r="N206" s="49"/>
      <c r="O206" s="49"/>
    </row>
    <row r="207" spans="1:15" ht="16.5" x14ac:dyDescent="0.25">
      <c r="A207" s="46"/>
      <c r="B207" s="123"/>
      <c r="C207" s="124"/>
      <c r="D207" s="41"/>
      <c r="E207" s="41"/>
      <c r="F207" s="42"/>
      <c r="G207" s="47"/>
      <c r="H207" s="47"/>
      <c r="I207" s="47"/>
      <c r="J207" s="53"/>
      <c r="K207" s="53"/>
      <c r="L207" s="54"/>
      <c r="M207" s="48"/>
      <c r="N207" s="49"/>
      <c r="O207" s="49"/>
    </row>
    <row r="208" spans="1:15" ht="16.5" x14ac:dyDescent="0.25">
      <c r="A208" s="46"/>
      <c r="B208" s="55" t="s">
        <v>18</v>
      </c>
      <c r="C208" s="52">
        <f>H202</f>
        <v>349171.73</v>
      </c>
      <c r="D208" s="41"/>
      <c r="E208" s="41"/>
      <c r="F208" s="42"/>
      <c r="G208" s="47"/>
      <c r="H208" s="47"/>
      <c r="I208" s="47"/>
      <c r="J208" s="56"/>
      <c r="K208" s="56"/>
      <c r="L208" s="57"/>
      <c r="M208" s="48"/>
      <c r="N208" s="49"/>
      <c r="O208" s="49"/>
    </row>
    <row r="209" spans="1:15" ht="47.25" x14ac:dyDescent="0.25">
      <c r="A209" s="46"/>
      <c r="B209" s="55" t="s">
        <v>19</v>
      </c>
      <c r="C209" s="52">
        <f>I202</f>
        <v>0</v>
      </c>
      <c r="D209" s="41"/>
      <c r="E209" s="41"/>
      <c r="F209" s="42"/>
      <c r="G209" s="47"/>
      <c r="H209" s="47"/>
      <c r="I209" s="47"/>
      <c r="J209" s="47"/>
      <c r="K209" s="47"/>
      <c r="L209" s="47"/>
      <c r="M209" s="48"/>
      <c r="N209" s="49"/>
      <c r="O209" s="49"/>
    </row>
    <row r="210" spans="1:15" ht="15.75" x14ac:dyDescent="0.25">
      <c r="A210" s="46"/>
      <c r="B210" s="58" t="s">
        <v>20</v>
      </c>
      <c r="C210" s="59">
        <f>SUM(C208:C209)</f>
        <v>349171.73</v>
      </c>
      <c r="D210" s="41"/>
      <c r="E210" s="41"/>
      <c r="F210" s="42"/>
      <c r="G210" s="47"/>
      <c r="H210" s="47"/>
      <c r="I210" s="47"/>
      <c r="J210" s="47"/>
      <c r="K210" s="47"/>
      <c r="L210" s="47"/>
      <c r="M210" s="48"/>
      <c r="N210" s="49"/>
      <c r="O210" s="49"/>
    </row>
    <row r="211" spans="1:15" x14ac:dyDescent="0.25">
      <c r="A211" s="46"/>
      <c r="B211" s="39"/>
      <c r="C211" s="40"/>
      <c r="D211" s="41"/>
      <c r="E211" s="41"/>
      <c r="F211" s="42"/>
      <c r="G211" s="47"/>
      <c r="H211" s="47"/>
      <c r="I211" s="47"/>
      <c r="J211" s="47"/>
      <c r="K211" s="47"/>
      <c r="L211" s="47"/>
      <c r="M211" s="48"/>
      <c r="N211" s="49"/>
      <c r="O211" s="49"/>
    </row>
    <row r="212" spans="1:15" x14ac:dyDescent="0.25">
      <c r="A212" s="46"/>
      <c r="B212" s="39"/>
      <c r="C212" s="40"/>
      <c r="D212" s="41"/>
      <c r="E212" s="41"/>
      <c r="F212" s="42"/>
      <c r="G212" s="47"/>
      <c r="H212" s="47"/>
      <c r="I212" s="47"/>
      <c r="J212" s="47"/>
      <c r="K212" s="47"/>
      <c r="L212" s="47"/>
      <c r="M212" s="48"/>
      <c r="N212" s="49"/>
      <c r="O212" s="49"/>
    </row>
    <row r="213" spans="1:15" x14ac:dyDescent="0.25">
      <c r="A213" s="46"/>
      <c r="B213" s="39"/>
      <c r="C213" s="40"/>
      <c r="D213" s="41"/>
      <c r="E213" s="41"/>
      <c r="F213" s="42"/>
      <c r="G213" s="47"/>
      <c r="H213" s="47"/>
      <c r="I213" s="47"/>
      <c r="J213" s="47"/>
      <c r="K213" s="47"/>
      <c r="L213" s="47"/>
      <c r="M213" s="48"/>
      <c r="N213" s="49"/>
      <c r="O213" s="49"/>
    </row>
    <row r="214" spans="1:15" x14ac:dyDescent="0.25">
      <c r="A214" s="46"/>
      <c r="B214" s="39"/>
      <c r="C214" s="40"/>
      <c r="D214" s="41"/>
      <c r="E214" s="41"/>
      <c r="F214" s="42"/>
      <c r="G214" s="47"/>
      <c r="H214" s="47"/>
      <c r="I214" s="47"/>
      <c r="J214" s="47"/>
      <c r="K214" s="47"/>
      <c r="L214" s="47"/>
      <c r="M214" s="48"/>
      <c r="N214" s="49"/>
      <c r="O214" s="49"/>
    </row>
    <row r="215" spans="1:15" x14ac:dyDescent="0.25">
      <c r="A215" s="46"/>
      <c r="K215" s="47"/>
      <c r="L215" s="47"/>
      <c r="M215" s="48"/>
      <c r="N215" s="49"/>
      <c r="O215" s="49"/>
    </row>
    <row r="216" spans="1:15" x14ac:dyDescent="0.25">
      <c r="A216" s="46"/>
      <c r="K216" s="47"/>
      <c r="L216" s="47"/>
      <c r="M216" s="48"/>
      <c r="N216" s="49"/>
      <c r="O216" s="49"/>
    </row>
    <row r="217" spans="1:15" x14ac:dyDescent="0.25">
      <c r="A217" s="46"/>
      <c r="B217" s="39"/>
      <c r="C217" s="40"/>
      <c r="D217" s="41"/>
      <c r="E217" s="41"/>
      <c r="F217" s="42"/>
      <c r="G217" s="47"/>
      <c r="H217" s="47"/>
      <c r="I217" s="47"/>
      <c r="J217" s="47"/>
      <c r="K217" s="47"/>
      <c r="L217" s="47"/>
      <c r="M217" s="48"/>
      <c r="N217" s="49"/>
      <c r="O217" s="49"/>
    </row>
    <row r="218" spans="1:15" ht="16.5" x14ac:dyDescent="0.25">
      <c r="A218" s="46"/>
      <c r="B218" s="125" t="s">
        <v>21</v>
      </c>
      <c r="C218" s="125"/>
      <c r="D218" s="60"/>
      <c r="E218" s="61"/>
      <c r="F218" s="62"/>
      <c r="G218" s="53"/>
      <c r="H218" s="126" t="s">
        <v>22</v>
      </c>
      <c r="I218" s="126"/>
      <c r="J218" s="47"/>
      <c r="K218" s="47"/>
      <c r="L218" s="47"/>
      <c r="M218" s="48"/>
      <c r="N218" s="49"/>
      <c r="O218" s="49"/>
    </row>
    <row r="219" spans="1:15" ht="16.5" x14ac:dyDescent="0.25">
      <c r="B219" s="115" t="s">
        <v>23</v>
      </c>
      <c r="C219" s="115"/>
      <c r="D219" s="60"/>
      <c r="E219" s="116" t="s">
        <v>24</v>
      </c>
      <c r="F219" s="116"/>
      <c r="G219" s="53"/>
      <c r="H219" s="117" t="s">
        <v>25</v>
      </c>
      <c r="I219" s="117"/>
      <c r="J219" s="47"/>
    </row>
  </sheetData>
  <mergeCells count="13">
    <mergeCell ref="B219:C219"/>
    <mergeCell ref="E219:F219"/>
    <mergeCell ref="H219:I219"/>
    <mergeCell ref="B1:O1"/>
    <mergeCell ref="B2:O2"/>
    <mergeCell ref="A3:O3"/>
    <mergeCell ref="B4:O4"/>
    <mergeCell ref="B5:O5"/>
    <mergeCell ref="B204:C204"/>
    <mergeCell ref="B207:C207"/>
    <mergeCell ref="B218:C218"/>
    <mergeCell ref="H218:I218"/>
    <mergeCell ref="O17:O18"/>
  </mergeCells>
  <dataValidations count="1">
    <dataValidation type="date" allowBlank="1" showInputMessage="1" showErrorMessage="1" sqref="E73:E87 E63" xr:uid="{00000000-0002-0000-0000-000000000000}">
      <formula1>44197</formula1>
      <formula2>44561</formula2>
    </dataValidation>
  </dataValidations>
  <pageMargins left="0.7" right="0.7" top="0.75" bottom="0.75" header="0.3" footer="0.3"/>
  <pageSetup paperSize="5" scale="37" orientation="landscape" r:id="rId1"/>
  <rowBreaks count="2" manualBreakCount="2">
    <brk id="33" min="1" max="15" man="1"/>
    <brk id="60"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del carmen de los santos</dc:creator>
  <cp:lastModifiedBy>Planificación</cp:lastModifiedBy>
  <cp:lastPrinted>2026-07-08T14:02:30Z</cp:lastPrinted>
  <dcterms:created xsi:type="dcterms:W3CDTF">2023-05-09T17:54:53Z</dcterms:created>
  <dcterms:modified xsi:type="dcterms:W3CDTF">2026-07-08T14:03:46Z</dcterms:modified>
</cp:coreProperties>
</file>